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135" windowWidth="19320" windowHeight="12585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Menus'!$K$2:$K$32</definedName>
    <definedName name="OIGNonRecoveryTAFS" localSheetId="1">'[1]Material for Drop Down Menus'!$E$2:$E$31</definedName>
    <definedName name="OIGNonRecoveryTAFS">'Material for Drop Down Menus'!$E$2:$E$31</definedName>
    <definedName name="OIGNonRecoveryTAFS2009" localSheetId="1">'[1]Material for Drop Down Menus'!$E$2:$E$32</definedName>
    <definedName name="OIGNonRecoveryTAFS2009">'Material for Drop Down Menus'!$E$2:$E$32</definedName>
    <definedName name="OIGNonRecoveryTAFS2010" localSheetId="1">'[1]Material for Drop Down Menus'!$G$2:$G$31</definedName>
    <definedName name="OIGNonRecoveryTAFS2010">'Material for Drop Down Menus'!$G$2:$G$31</definedName>
    <definedName name="OIGNonRecoveryTAFSCYR" localSheetId="1">'[1]Material for Drop Down Menus'!$G$2:$G$32</definedName>
    <definedName name="OIGNonRecoveryTAFSCYR">'Material for Drop Down Menus'!$G$2:$G$32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Data'!$A$1:$K$25</definedName>
    <definedName name="_xlnm.Print_Area" localSheetId="1">'Monetary Results'!$A$1:$G$32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K18" i="6"/>
  <c r="J18"/>
  <c r="D9" i="13"/>
  <c r="E9" s="1"/>
  <c r="B13"/>
  <c r="D8"/>
  <c r="E8" s="1"/>
  <c r="L24"/>
  <c r="L23"/>
  <c r="L21"/>
  <c r="L15"/>
  <c r="H18" i="6"/>
  <c r="G18"/>
  <c r="L14" i="13"/>
  <c r="E7"/>
  <c r="F32" i="16"/>
  <c r="F31"/>
  <c r="F30"/>
  <c r="C32"/>
  <c r="C31"/>
  <c r="C30"/>
  <c r="B2"/>
  <c r="B3"/>
  <c r="B2" i="13"/>
  <c r="B3"/>
  <c r="A8" i="10"/>
  <c r="A9"/>
  <c r="A10"/>
  <c r="A11"/>
  <c r="A12"/>
  <c r="A13"/>
  <c r="A14"/>
  <c r="A15"/>
  <c r="A16"/>
  <c r="A17"/>
  <c r="A18"/>
  <c r="A19"/>
  <c r="A20"/>
  <c r="A21"/>
  <c r="A27"/>
  <c r="A28"/>
  <c r="A29"/>
  <c r="A30"/>
  <c r="A31"/>
  <c r="A32"/>
  <c r="A33"/>
  <c r="A34"/>
  <c r="A35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/>
  <c r="H22"/>
  <c r="B3"/>
  <c r="B2"/>
  <c r="B3" i="9"/>
  <c r="B2"/>
</calcChain>
</file>

<file path=xl/sharedStrings.xml><?xml version="1.0" encoding="utf-8"?>
<sst xmlns="http://schemas.openxmlformats.org/spreadsheetml/2006/main" count="370" uniqueCount="288">
  <si>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</si>
  <si>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</si>
  <si>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</si>
  <si>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</si>
  <si>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</si>
  <si>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</si>
  <si>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</si>
  <si>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</si>
  <si>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</si>
  <si>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</si>
  <si>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</si>
  <si>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</si>
  <si>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</si>
  <si>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</si>
  <si>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</si>
  <si>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</si>
  <si>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</si>
  <si>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</si>
  <si>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</si>
  <si>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</si>
  <si>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</si>
  <si>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</si>
  <si>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</si>
  <si>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</si>
  <si>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</si>
  <si>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</si>
  <si>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</si>
  <si>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</si>
  <si>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</si>
  <si>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</si>
  <si>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</si>
  <si>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</si>
  <si>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</si>
  <si>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</si>
  <si>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</si>
  <si>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</si>
  <si>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</si>
  <si>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</si>
  <si>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</si>
  <si>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</si>
  <si>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</si>
  <si>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</si>
  <si>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</si>
  <si>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</si>
  <si>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</si>
  <si>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</si>
  <si>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</si>
  <si>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</si>
  <si>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</si>
  <si>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</si>
  <si>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</si>
  <si>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</si>
  <si>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</si>
  <si>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</si>
  <si>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</si>
  <si>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</si>
  <si>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</si>
  <si>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</si>
  <si>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</si>
  <si>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</si>
  <si>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</si>
  <si>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</si>
  <si>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</si>
  <si>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</si>
  <si>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</si>
  <si>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</si>
  <si>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</si>
  <si>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</si>
  <si>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</si>
  <si>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</si>
  <si>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</si>
  <si>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</si>
  <si>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</si>
  <si>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</si>
  <si>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</si>
  <si>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</si>
  <si>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</si>
  <si>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</si>
  <si>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</si>
  <si>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</si>
  <si>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</si>
  <si>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</si>
  <si>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</si>
  <si>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</si>
  <si>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</si>
  <si>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</si>
  <si>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</si>
  <si>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</si>
  <si>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(75-0128 2009) Health and Human Services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</si>
  <si>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</si>
  <si>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</si>
  <si>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</si>
  <si>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</si>
  <si>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</si>
  <si>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</si>
  <si>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</si>
  <si>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</si>
  <si>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</si>
  <si>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</si>
  <si>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</si>
  <si>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</si>
  <si>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</si>
  <si>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</si>
  <si>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</si>
  <si>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</si>
  <si>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</si>
  <si>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</si>
  <si>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</si>
  <si>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</si>
  <si>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</si>
  <si>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</si>
  <si>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</si>
  <si>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</si>
  <si>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</si>
  <si>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</si>
  <si>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</si>
  <si>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</si>
  <si>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</si>
  <si>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</si>
  <si>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</si>
  <si>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</si>
  <si>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</si>
  <si>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</si>
  <si>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</si>
  <si>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</si>
  <si>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</si>
  <si>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</si>
  <si>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</si>
  <si>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</si>
  <si>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</si>
  <si>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</si>
  <si>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</si>
  <si>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</si>
  <si>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</si>
  <si>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</si>
  <si>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</si>
  <si>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</si>
  <si>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</si>
  <si>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</si>
  <si>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</si>
  <si>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</si>
  <si>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</si>
  <si>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</si>
  <si>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</si>
  <si>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</si>
  <si>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</si>
  <si>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</si>
  <si>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</si>
  <si>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</si>
  <si>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</si>
  <si>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</si>
  <si>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</si>
  <si>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</si>
  <si>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</si>
  <si>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</si>
  <si>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</si>
  <si>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</si>
  <si>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</si>
  <si>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</si>
  <si>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</si>
  <si>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</si>
  <si>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</si>
  <si>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</si>
  <si>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</si>
  <si>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</si>
  <si>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</si>
  <si>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</si>
  <si>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</si>
  <si>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</si>
  <si>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</si>
  <si>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</si>
  <si>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</si>
  <si>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</si>
  <si>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</si>
  <si>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</si>
  <si>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</si>
  <si>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</si>
  <si>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</si>
  <si>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</si>
  <si>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</si>
  <si>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</si>
  <si>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</si>
  <si>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</si>
  <si>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</si>
  <si>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</si>
  <si>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</si>
  <si>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</si>
  <si>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</si>
  <si>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</si>
  <si>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</si>
  <si>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</si>
  <si>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</si>
  <si>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</si>
  <si>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</si>
  <si>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</si>
  <si>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</si>
  <si>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</si>
  <si>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</si>
  <si>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</si>
  <si>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</si>
  <si>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</si>
  <si>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</si>
  <si>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(75-0128 2010) Health and Human Services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</si>
  <si>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</si>
  <si>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</si>
  <si>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</si>
  <si>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</si>
  <si>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</si>
  <si>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</si>
  <si>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</si>
  <si>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</si>
  <si>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</si>
  <si>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</si>
  <si>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</si>
  <si>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</si>
  <si>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</si>
  <si>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</si>
  <si>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</si>
  <si>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</si>
  <si>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</si>
  <si>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</si>
  <si>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</si>
  <si>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</si>
  <si>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</si>
  <si>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</si>
  <si>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</si>
  <si>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</si>
  <si>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</si>
  <si>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</si>
  <si>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</si>
  <si>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</si>
  <si>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</si>
  <si>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</si>
  <si>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</si>
  <si>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</si>
  <si>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</si>
  <si>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</si>
  <si>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</si>
  <si>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</si>
  <si>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</si>
  <si>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</si>
  <si>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</si>
  <si>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</si>
  <si>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</si>
  <si>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</si>
  <si>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</si>
  <si>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</si>
  <si>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</si>
  <si>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</si>
  <si>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</si>
  <si>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</si>
  <si>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</si>
  <si>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</si>
  <si>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</si>
  <si>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</si>
  <si>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</si>
  <si>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</si>
  <si>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</si>
  <si>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</si>
  <si>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</si>
  <si>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</si>
  <si>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</si>
  <si>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</si>
  <si>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</si>
  <si>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</si>
  <si>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(75-0128 2011) Health and Human Services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</si>
  <si>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</si>
  <si>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</si>
  <si>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</si>
  <si>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</si>
  <si>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</si>
  <si>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</si>
  <si>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</si>
  <si>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</si>
  <si>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</si>
  <si>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</si>
  <si>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</si>
  <si>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</si>
  <si>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</si>
  <si>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N/A</t>
  </si>
  <si>
    <t xml:space="preserve">Florida State Inspectors General - Govenor's Council on Integrity and Efficiency </t>
  </si>
  <si>
    <t xml:space="preserve">17 total (15 State and 2 Federal Agencies </t>
  </si>
  <si>
    <t xml:space="preserve">Described proactive efforts conducted by the HHS OIG on ARRA funds.  Focused on Recipient Capability Audits performed by OAS.  </t>
  </si>
  <si>
    <t>Tallahassee, FL</t>
  </si>
  <si>
    <t>Washington Society of CPAs</t>
  </si>
  <si>
    <t xml:space="preserve">Multiple </t>
  </si>
  <si>
    <t xml:space="preserve">Enterprise Risk Management Mode used for Planning </t>
  </si>
  <si>
    <t>Seattle, WA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</si>
</sst>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4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3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3" xfId="2" applyBorder="1" applyAlignment="1">
      <alignment wrapText="1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7" fillId="0" borderId="6" xfId="2" applyBorder="1"/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0" borderId="21" xfId="2" applyNumberFormat="1" applyFont="1" applyFill="1" applyBorder="1" applyAlignment="1" applyProtection="1">
      <alignment horizontal="center" vertical="center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4" fontId="0" fillId="0" borderId="21" xfId="0" applyNumberFormat="1" applyBorder="1" applyAlignment="1" applyProtection="1">
      <alignment vertical="center" wrapText="1"/>
      <protection locked="0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0" fontId="1" fillId="6" borderId="59" xfId="2" applyFont="1" applyFill="1" applyBorder="1" applyAlignment="1">
      <alignment horizontal="left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59" xfId="2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0" fillId="0" borderId="60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6" borderId="59" xfId="2" applyFont="1" applyFill="1" applyBorder="1" applyAlignment="1" applyProtection="1">
      <alignment horizontal="left" vertical="center"/>
    </xf>
    <xf numFmtId="0" fontId="1" fillId="6" borderId="60" xfId="2" applyFont="1" applyFill="1" applyBorder="1" applyAlignment="1" applyProtection="1">
      <alignment horizontal="left" vertical="center"/>
    </xf>
    <xf numFmtId="0" fontId="1" fillId="6" borderId="61" xfId="2" applyFont="1" applyFill="1" applyBorder="1" applyAlignment="1" applyProtection="1">
      <alignment horizontal="left" vertical="center"/>
    </xf>
    <xf numFmtId="0" fontId="10" fillId="4" borderId="59" xfId="2" applyFont="1" applyFill="1" applyBorder="1" applyAlignment="1">
      <alignment horizontal="center" vertical="center" wrapText="1"/>
    </xf>
    <xf numFmtId="0" fontId="2" fillId="4" borderId="60" xfId="0" applyFont="1" applyFill="1" applyBorder="1" applyAlignment="1" applyProtection="1">
      <alignment horizontal="right" vertical="center" wrapText="1"/>
    </xf>
    <xf numFmtId="0" fontId="0" fillId="4" borderId="61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2" xfId="0" applyFill="1" applyBorder="1" applyAlignment="1"/>
    <xf numFmtId="0" fontId="13" fillId="4" borderId="59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59" xfId="2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0" xfId="2" applyFont="1" applyFill="1" applyBorder="1" applyAlignment="1">
      <alignment horizontal="center" vertical="center" wrapText="1"/>
    </xf>
    <xf numFmtId="0" fontId="10" fillId="4" borderId="61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2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59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2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1" fillId="0" borderId="60" xfId="2" applyFont="1" applyBorder="1" applyAlignment="1" applyProtection="1">
      <alignment vertical="center"/>
    </xf>
    <xf numFmtId="0" fontId="0" fillId="0" borderId="61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0" fillId="3" borderId="59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" fillId="6" borderId="63" xfId="2" applyFont="1" applyFill="1" applyBorder="1" applyAlignment="1" applyProtection="1">
      <alignment horizontal="left" vertical="center"/>
    </xf>
    <xf numFmtId="0" fontId="0" fillId="0" borderId="64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0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opLeftCell="C1" zoomScaleNormal="100" workbookViewId="0">
      <selection activeCell="K18" sqref="K18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49" t="s">
        <v>227</v>
      </c>
      <c r="B1" s="350"/>
      <c r="C1" s="350"/>
      <c r="D1" s="350"/>
      <c r="E1" s="350"/>
      <c r="F1" s="350"/>
      <c r="G1" s="350"/>
      <c r="H1" s="350"/>
      <c r="I1" s="351"/>
      <c r="J1" s="344"/>
      <c r="K1" s="13"/>
      <c r="L1" s="11"/>
    </row>
    <row r="2" spans="1:12" ht="15">
      <c r="A2" s="359" t="s">
        <v>1</v>
      </c>
      <c r="B2" s="360"/>
      <c r="C2" s="352" t="s">
        <v>12</v>
      </c>
      <c r="D2" s="353"/>
      <c r="E2" s="353"/>
      <c r="F2" s="206"/>
      <c r="G2" s="73"/>
      <c r="H2" s="73"/>
      <c r="I2" s="194"/>
      <c r="J2" s="13"/>
      <c r="K2" s="13"/>
      <c r="L2" s="11"/>
    </row>
    <row r="3" spans="1:12" ht="17.25" customHeight="1" thickBot="1">
      <c r="A3" s="361" t="s">
        <v>2</v>
      </c>
      <c r="B3" s="362"/>
      <c r="C3" s="354">
        <v>40724</v>
      </c>
      <c r="D3" s="355"/>
      <c r="E3" s="355"/>
      <c r="F3" s="207"/>
      <c r="G3" s="74"/>
      <c r="H3" s="74"/>
      <c r="I3" s="195"/>
      <c r="J3" s="13"/>
      <c r="K3" s="13"/>
      <c r="L3" s="11"/>
    </row>
    <row r="4" spans="1:12" ht="15" customHeight="1" thickBot="1">
      <c r="A4" s="36"/>
      <c r="B4" s="32"/>
      <c r="C4" s="33"/>
      <c r="D4" s="34"/>
      <c r="E4" s="34"/>
      <c r="F4" s="35"/>
      <c r="G4" s="35"/>
      <c r="H4" s="35"/>
      <c r="I4" s="13"/>
      <c r="J4" s="13"/>
      <c r="K4" s="13"/>
      <c r="L4" s="11"/>
    </row>
    <row r="5" spans="1:12" ht="15" customHeight="1" thickBot="1">
      <c r="A5" s="356" t="s">
        <v>3</v>
      </c>
      <c r="B5" s="358"/>
      <c r="C5" s="358"/>
      <c r="D5" s="358"/>
      <c r="E5" s="358"/>
      <c r="F5" s="358"/>
      <c r="G5" s="358"/>
      <c r="H5" s="358"/>
      <c r="I5" s="351"/>
      <c r="J5" s="13"/>
      <c r="K5" s="13"/>
      <c r="L5" s="11"/>
    </row>
    <row r="6" spans="1:12" ht="30.75" thickBot="1">
      <c r="A6" s="191" t="s">
        <v>0</v>
      </c>
      <c r="B6" s="192" t="s">
        <v>6</v>
      </c>
      <c r="C6" s="193" t="s">
        <v>52</v>
      </c>
      <c r="D6" s="193" t="s">
        <v>176</v>
      </c>
      <c r="E6" s="193" t="s">
        <v>7</v>
      </c>
      <c r="F6" s="193" t="s">
        <v>45</v>
      </c>
      <c r="G6" s="193" t="s">
        <v>46</v>
      </c>
      <c r="H6" s="201" t="s">
        <v>179</v>
      </c>
      <c r="I6" s="205" t="s">
        <v>180</v>
      </c>
      <c r="J6" s="338"/>
      <c r="K6" s="13"/>
      <c r="L6" s="11"/>
    </row>
    <row r="7" spans="1:12" ht="60">
      <c r="A7" s="184">
        <v>1</v>
      </c>
      <c r="B7" s="187" t="s">
        <v>12</v>
      </c>
      <c r="C7" s="188" t="s">
        <v>75</v>
      </c>
      <c r="D7" s="189" t="s">
        <v>43</v>
      </c>
      <c r="E7" s="189" t="s">
        <v>44</v>
      </c>
      <c r="F7" s="190">
        <v>9734533</v>
      </c>
      <c r="G7" s="190">
        <v>9438118</v>
      </c>
      <c r="H7" s="208" t="s">
        <v>181</v>
      </c>
      <c r="I7" s="209"/>
      <c r="J7" s="338"/>
      <c r="K7" s="13"/>
      <c r="L7" s="11"/>
    </row>
    <row r="8" spans="1:12" s="9" customFormat="1" ht="15">
      <c r="A8" s="184">
        <v>2</v>
      </c>
      <c r="B8" s="43"/>
      <c r="C8" s="65"/>
      <c r="D8" s="44"/>
      <c r="E8" s="44"/>
      <c r="F8" s="55"/>
      <c r="G8" s="55"/>
      <c r="H8" s="210"/>
      <c r="I8" s="211"/>
      <c r="J8" s="339"/>
      <c r="K8" s="340"/>
      <c r="L8" s="336"/>
    </row>
    <row r="9" spans="1:12" s="10" customFormat="1" ht="15">
      <c r="A9" s="184">
        <v>3</v>
      </c>
      <c r="B9" s="43"/>
      <c r="C9" s="65"/>
      <c r="D9" s="44"/>
      <c r="E9" s="44"/>
      <c r="F9" s="55"/>
      <c r="G9" s="55"/>
      <c r="H9" s="212"/>
      <c r="I9" s="213"/>
      <c r="J9" s="341"/>
      <c r="K9" s="342"/>
      <c r="L9" s="337"/>
    </row>
    <row r="10" spans="1:12" s="10" customFormat="1">
      <c r="A10" s="184">
        <v>4</v>
      </c>
      <c r="B10" s="37"/>
      <c r="C10" s="66"/>
      <c r="D10" s="3"/>
      <c r="E10" s="3"/>
      <c r="F10" s="56"/>
      <c r="G10" s="56"/>
      <c r="H10" s="212"/>
      <c r="I10" s="213"/>
      <c r="J10" s="341"/>
      <c r="K10" s="342"/>
      <c r="L10" s="337"/>
    </row>
    <row r="11" spans="1:12" s="10" customFormat="1">
      <c r="A11" s="184">
        <v>5</v>
      </c>
      <c r="B11" s="38"/>
      <c r="C11" s="66"/>
      <c r="D11" s="3"/>
      <c r="E11" s="3"/>
      <c r="F11" s="56"/>
      <c r="G11" s="56"/>
      <c r="H11" s="212"/>
      <c r="I11" s="213"/>
      <c r="J11" s="341"/>
      <c r="K11" s="342"/>
      <c r="L11" s="337"/>
    </row>
    <row r="12" spans="1:12">
      <c r="A12" s="184">
        <v>6</v>
      </c>
      <c r="B12" s="38"/>
      <c r="C12" s="66"/>
      <c r="D12" s="3"/>
      <c r="E12" s="3"/>
      <c r="F12" s="56"/>
      <c r="G12" s="56"/>
      <c r="H12" s="45"/>
      <c r="I12" s="214"/>
      <c r="J12" s="338"/>
      <c r="K12" s="13"/>
      <c r="L12" s="11"/>
    </row>
    <row r="13" spans="1:12">
      <c r="A13" s="184">
        <v>7</v>
      </c>
      <c r="B13" s="38"/>
      <c r="C13" s="66"/>
      <c r="D13" s="3"/>
      <c r="E13" s="3"/>
      <c r="F13" s="56"/>
      <c r="G13" s="56"/>
      <c r="H13" s="45"/>
      <c r="I13" s="214"/>
      <c r="J13" s="338"/>
      <c r="K13" s="13"/>
      <c r="L13" s="11"/>
    </row>
    <row r="14" spans="1:12" ht="13.5" thickBot="1">
      <c r="A14" s="185">
        <v>8</v>
      </c>
      <c r="B14" s="39"/>
      <c r="C14" s="67"/>
      <c r="D14" s="41"/>
      <c r="E14" s="41"/>
      <c r="F14" s="57"/>
      <c r="G14" s="57"/>
      <c r="H14" s="46"/>
      <c r="I14" s="215"/>
      <c r="J14" s="338"/>
      <c r="K14" s="13"/>
      <c r="L14" s="11"/>
    </row>
    <row r="15" spans="1:12" ht="13.5" thickBot="1">
      <c r="A15" s="5"/>
      <c r="B15" s="6"/>
      <c r="C15" s="7"/>
      <c r="D15" s="8"/>
      <c r="E15" s="8"/>
      <c r="F15" s="13"/>
      <c r="G15" s="13"/>
      <c r="H15" s="13"/>
      <c r="I15" s="13"/>
      <c r="J15" s="13"/>
      <c r="K15" s="343"/>
      <c r="L15" s="11"/>
    </row>
    <row r="16" spans="1:12" ht="13.5" thickBot="1">
      <c r="A16" s="356" t="s">
        <v>4</v>
      </c>
      <c r="B16" s="357"/>
      <c r="C16" s="357"/>
      <c r="D16" s="357"/>
      <c r="E16" s="357"/>
      <c r="F16" s="358"/>
      <c r="G16" s="358"/>
      <c r="H16" s="358"/>
      <c r="I16" s="358"/>
      <c r="J16" s="358"/>
      <c r="K16" s="351"/>
      <c r="L16" s="11"/>
    </row>
    <row r="17" spans="1:11" ht="30.75" thickBot="1">
      <c r="A17" s="75" t="s">
        <v>0</v>
      </c>
      <c r="B17" s="192" t="s">
        <v>6</v>
      </c>
      <c r="C17" s="193" t="s">
        <v>183</v>
      </c>
      <c r="D17" s="193" t="s">
        <v>47</v>
      </c>
      <c r="E17" s="193" t="s">
        <v>48</v>
      </c>
      <c r="F17" s="193" t="s">
        <v>184</v>
      </c>
      <c r="G17" s="201" t="s">
        <v>108</v>
      </c>
      <c r="H17" s="202" t="s">
        <v>109</v>
      </c>
      <c r="I17" s="193" t="s">
        <v>278</v>
      </c>
      <c r="J17" s="333" t="s">
        <v>245</v>
      </c>
      <c r="K17" s="334" t="s">
        <v>246</v>
      </c>
    </row>
    <row r="18" spans="1:11" ht="25.5">
      <c r="A18" s="76">
        <v>1</v>
      </c>
      <c r="B18" s="196" t="s">
        <v>12</v>
      </c>
      <c r="C18" s="197" t="s">
        <v>210</v>
      </c>
      <c r="D18" s="198">
        <v>3353383</v>
      </c>
      <c r="E18" s="198">
        <v>3353383</v>
      </c>
      <c r="F18" s="198" t="s">
        <v>210</v>
      </c>
      <c r="G18" s="199">
        <f>7943893+40290</f>
        <v>7984183</v>
      </c>
      <c r="H18" s="200">
        <f>7943893+40290</f>
        <v>7984183</v>
      </c>
      <c r="I18" s="198" t="s">
        <v>210</v>
      </c>
      <c r="J18" s="199">
        <f>1903356+180375</f>
        <v>2083731</v>
      </c>
      <c r="K18" s="200">
        <f>1903356+180375</f>
        <v>2083731</v>
      </c>
    </row>
    <row r="19" spans="1:11" s="9" customFormat="1">
      <c r="A19" s="76">
        <v>2</v>
      </c>
      <c r="B19" s="47"/>
      <c r="C19" s="2"/>
      <c r="D19" s="3"/>
      <c r="E19" s="3"/>
      <c r="F19" s="3"/>
      <c r="G19" s="89"/>
      <c r="H19" s="90"/>
      <c r="I19" s="198"/>
      <c r="J19" s="89"/>
      <c r="K19" s="90"/>
    </row>
    <row r="20" spans="1:11">
      <c r="A20" s="76">
        <v>3</v>
      </c>
      <c r="B20" s="47"/>
      <c r="C20" s="2"/>
      <c r="D20" s="3"/>
      <c r="E20" s="3"/>
      <c r="F20" s="3"/>
      <c r="G20" s="89"/>
      <c r="H20" s="90"/>
      <c r="I20" s="198"/>
      <c r="J20" s="89"/>
      <c r="K20" s="90"/>
    </row>
    <row r="21" spans="1:11">
      <c r="A21" s="76">
        <v>4</v>
      </c>
      <c r="B21" s="47"/>
      <c r="C21" s="2"/>
      <c r="D21" s="3"/>
      <c r="E21" s="3"/>
      <c r="F21" s="3"/>
      <c r="G21" s="89"/>
      <c r="H21" s="90"/>
      <c r="I21" s="198"/>
      <c r="J21" s="89"/>
      <c r="K21" s="90"/>
    </row>
    <row r="22" spans="1:11">
      <c r="A22" s="76">
        <v>5</v>
      </c>
      <c r="B22" s="47"/>
      <c r="C22" s="2"/>
      <c r="D22" s="3"/>
      <c r="E22" s="3"/>
      <c r="F22" s="3"/>
      <c r="G22" s="89"/>
      <c r="H22" s="90"/>
      <c r="I22" s="198"/>
      <c r="J22" s="89"/>
      <c r="K22" s="90"/>
    </row>
    <row r="23" spans="1:11" ht="15.75" customHeight="1">
      <c r="A23" s="76">
        <v>6</v>
      </c>
      <c r="B23" s="48"/>
      <c r="C23" s="2"/>
      <c r="D23" s="3"/>
      <c r="E23" s="3"/>
      <c r="F23" s="3"/>
      <c r="G23" s="89"/>
      <c r="H23" s="90"/>
      <c r="I23" s="198"/>
      <c r="J23" s="89"/>
      <c r="K23" s="90"/>
    </row>
    <row r="24" spans="1:11" ht="15.75" customHeight="1">
      <c r="A24" s="76">
        <v>7</v>
      </c>
      <c r="B24" s="48"/>
      <c r="C24" s="2"/>
      <c r="D24" s="3"/>
      <c r="E24" s="3"/>
      <c r="F24" s="3"/>
      <c r="G24" s="89"/>
      <c r="H24" s="90"/>
      <c r="I24" s="198"/>
      <c r="J24" s="89"/>
      <c r="K24" s="90"/>
    </row>
    <row r="25" spans="1:11" ht="15.75" customHeight="1" thickBot="1">
      <c r="A25" s="77">
        <v>8</v>
      </c>
      <c r="B25" s="49"/>
      <c r="C25" s="40"/>
      <c r="D25" s="41"/>
      <c r="E25" s="41"/>
      <c r="F25" s="41"/>
      <c r="G25" s="91"/>
      <c r="H25" s="92"/>
      <c r="I25" s="335"/>
      <c r="J25" s="91"/>
      <c r="K25" s="92"/>
    </row>
    <row r="26" spans="1:11" ht="15.75" customHeight="1">
      <c r="A26" s="12"/>
      <c r="B26" s="58"/>
      <c r="C26" s="12"/>
      <c r="D26" s="12"/>
      <c r="E26" s="12"/>
      <c r="F26" s="12"/>
      <c r="G26" s="12"/>
      <c r="H26" s="12"/>
      <c r="I26" s="186"/>
    </row>
    <row r="27" spans="1:11" ht="15.75" customHeight="1">
      <c r="B27" s="59"/>
      <c r="I27" s="11"/>
    </row>
    <row r="28" spans="1:11">
      <c r="B28" s="59"/>
    </row>
    <row r="29" spans="1:11">
      <c r="B29" s="59"/>
    </row>
    <row r="30" spans="1:11">
      <c r="B30" s="59"/>
    </row>
    <row r="31" spans="1:11">
      <c r="B31" s="59"/>
    </row>
    <row r="32" spans="1:11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</sheetData>
  <sheetProtection password="C4F4" sheet="1" formatCells="0" formatRows="0" insertRows="0"/>
  <dataConsolidate/>
  <mergeCells count="7">
    <mergeCell ref="A1:I1"/>
    <mergeCell ref="C2:E2"/>
    <mergeCell ref="C3:E3"/>
    <mergeCell ref="A16:K16"/>
    <mergeCell ref="A2:B2"/>
    <mergeCell ref="A3:B3"/>
    <mergeCell ref="A5:I5"/>
  </mergeCells>
  <phoneticPr fontId="0" type="noConversion"/>
  <dataValidations xWindow="288" yWindow="410" count="17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">
      <formula1>OIGNONRECOVERYACTTAFS2011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10" zoomScale="70" zoomScaleNormal="75" workbookViewId="0">
      <selection activeCell="F24" sqref="F24"/>
    </sheetView>
  </sheetViews>
  <sheetFormatPr defaultRowHeight="12.75"/>
  <cols>
    <col min="1" max="1" width="18.28515625" style="17" customWidth="1"/>
    <col min="2" max="2" width="22.85546875" style="17" customWidth="1"/>
    <col min="3" max="3" width="18.28515625" style="17" customWidth="1"/>
    <col min="4" max="4" width="1.5703125" style="17" customWidth="1"/>
    <col min="5" max="5" width="25.28515625" style="17" customWidth="1"/>
    <col min="6" max="6" width="18.28515625" style="17" customWidth="1"/>
    <col min="7" max="7" width="17.7109375" style="17" customWidth="1"/>
    <col min="8" max="16384" width="9.140625" style="17"/>
  </cols>
  <sheetData>
    <row r="1" spans="1:8" ht="21.75" thickBot="1">
      <c r="A1" s="367" t="s">
        <v>228</v>
      </c>
      <c r="B1" s="368"/>
      <c r="C1" s="368"/>
      <c r="D1" s="368"/>
      <c r="E1" s="368"/>
      <c r="F1" s="368"/>
      <c r="G1" s="369"/>
      <c r="H1" s="16"/>
    </row>
    <row r="2" spans="1:8" ht="15">
      <c r="A2" s="120" t="s">
        <v>1</v>
      </c>
      <c r="B2" s="121" t="str">
        <f>'Financial Data'!C2</f>
        <v>Department of Health &amp; Human Services - OIG</v>
      </c>
      <c r="C2" s="299"/>
      <c r="D2" s="319"/>
      <c r="E2" s="298"/>
      <c r="F2" s="311"/>
      <c r="G2" s="312"/>
      <c r="H2" s="16"/>
    </row>
    <row r="3" spans="1:8" ht="30.75" thickBot="1">
      <c r="A3" s="110" t="s">
        <v>2</v>
      </c>
      <c r="B3" s="111">
        <f>'Financial Data'!C3</f>
        <v>40724</v>
      </c>
      <c r="C3" s="300"/>
      <c r="D3" s="313"/>
      <c r="E3" s="301"/>
      <c r="F3" s="302"/>
      <c r="G3" s="303"/>
      <c r="H3" s="16"/>
    </row>
    <row r="4" spans="1:8" ht="15" customHeight="1" thickBot="1">
      <c r="A4" s="276"/>
      <c r="B4" s="275"/>
      <c r="C4" s="304"/>
      <c r="D4" s="304"/>
      <c r="E4" s="305"/>
      <c r="F4" s="305"/>
      <c r="G4" s="305"/>
      <c r="H4" s="16"/>
    </row>
    <row r="5" spans="1:8" ht="20.25" customHeight="1" thickBot="1">
      <c r="A5" s="19"/>
      <c r="B5" s="370" t="s">
        <v>219</v>
      </c>
      <c r="C5" s="358"/>
      <c r="D5" s="358"/>
      <c r="E5" s="358"/>
      <c r="F5" s="351"/>
      <c r="G5" s="310"/>
      <c r="H5" s="16"/>
    </row>
    <row r="6" spans="1:8" s="24" customFormat="1" ht="15.75" customHeight="1">
      <c r="A6" s="308"/>
      <c r="B6" s="363" t="s">
        <v>240</v>
      </c>
      <c r="C6" s="364"/>
      <c r="D6" s="297"/>
      <c r="E6" s="363" t="s">
        <v>241</v>
      </c>
      <c r="F6" s="364"/>
      <c r="G6" s="19"/>
      <c r="H6" s="23"/>
    </row>
    <row r="7" spans="1:8" s="19" customFormat="1" ht="13.5" thickBot="1">
      <c r="A7" s="309"/>
      <c r="B7" s="365"/>
      <c r="C7" s="366"/>
      <c r="D7" s="315"/>
      <c r="E7" s="365"/>
      <c r="F7" s="366"/>
    </row>
    <row r="8" spans="1:8" s="29" customFormat="1" ht="50.1" customHeight="1">
      <c r="A8" s="307"/>
      <c r="B8" s="273" t="s">
        <v>221</v>
      </c>
      <c r="C8" s="320"/>
      <c r="D8" s="318"/>
      <c r="E8" s="273" t="s">
        <v>224</v>
      </c>
      <c r="F8" s="320"/>
    </row>
    <row r="9" spans="1:8" s="20" customFormat="1" ht="50.1" customHeight="1">
      <c r="A9" s="307"/>
      <c r="B9" s="274" t="s">
        <v>242</v>
      </c>
      <c r="C9" s="321"/>
      <c r="D9" s="318"/>
      <c r="E9" s="269" t="s">
        <v>225</v>
      </c>
      <c r="F9" s="323"/>
      <c r="G9" s="19"/>
      <c r="H9" s="25"/>
    </row>
    <row r="10" spans="1:8" s="169" customFormat="1" ht="50.1" customHeight="1" thickBot="1">
      <c r="A10" s="307"/>
      <c r="B10" s="272" t="s">
        <v>222</v>
      </c>
      <c r="C10" s="322"/>
      <c r="D10" s="314"/>
      <c r="E10" s="271" t="s">
        <v>226</v>
      </c>
      <c r="F10" s="324"/>
      <c r="G10" s="167"/>
      <c r="H10" s="168"/>
    </row>
    <row r="11" spans="1:8" s="20" customFormat="1" ht="15">
      <c r="A11" s="26"/>
      <c r="B11" s="27"/>
      <c r="C11" s="306"/>
      <c r="D11" s="306"/>
      <c r="E11" s="22"/>
      <c r="F11" s="22"/>
      <c r="G11" s="22"/>
      <c r="H11" s="25"/>
    </row>
    <row r="12" spans="1:8" ht="13.5" thickBot="1">
      <c r="A12" s="19"/>
      <c r="B12" s="19"/>
      <c r="C12" s="19"/>
      <c r="D12" s="19"/>
      <c r="E12" s="19"/>
      <c r="F12" s="19"/>
      <c r="G12" s="19"/>
      <c r="H12" s="16"/>
    </row>
    <row r="13" spans="1:8" ht="16.5" customHeight="1" thickBot="1">
      <c r="A13" s="19"/>
      <c r="B13" s="370" t="s">
        <v>220</v>
      </c>
      <c r="C13" s="358"/>
      <c r="D13" s="358"/>
      <c r="E13" s="358"/>
      <c r="F13" s="351"/>
      <c r="G13" s="310"/>
      <c r="H13" s="16"/>
    </row>
    <row r="14" spans="1:8" ht="15" customHeight="1">
      <c r="A14" s="308"/>
      <c r="B14" s="363" t="s">
        <v>240</v>
      </c>
      <c r="C14" s="364"/>
      <c r="D14" s="297"/>
      <c r="E14" s="363" t="s">
        <v>241</v>
      </c>
      <c r="F14" s="364"/>
      <c r="G14" s="19"/>
      <c r="H14" s="16"/>
    </row>
    <row r="15" spans="1:8" ht="13.5" thickBot="1">
      <c r="A15" s="309"/>
      <c r="B15" s="365"/>
      <c r="C15" s="366"/>
      <c r="D15" s="315"/>
      <c r="E15" s="365"/>
      <c r="F15" s="366"/>
      <c r="G15" s="19"/>
      <c r="H15" s="16"/>
    </row>
    <row r="16" spans="1:8" ht="50.1" customHeight="1">
      <c r="A16" s="307"/>
      <c r="B16" s="273" t="s">
        <v>223</v>
      </c>
      <c r="C16" s="320"/>
      <c r="D16" s="318"/>
      <c r="E16" s="273" t="s">
        <v>233</v>
      </c>
      <c r="F16" s="320"/>
      <c r="G16" s="19"/>
      <c r="H16" s="16"/>
    </row>
    <row r="17" spans="1:8" ht="50.1" customHeight="1">
      <c r="A17" s="307"/>
      <c r="B17" s="274" t="s">
        <v>243</v>
      </c>
      <c r="C17" s="321"/>
      <c r="D17" s="318"/>
      <c r="E17" s="269" t="s">
        <v>234</v>
      </c>
      <c r="F17" s="323"/>
      <c r="G17" s="19"/>
      <c r="H17" s="16"/>
    </row>
    <row r="18" spans="1:8" ht="50.1" customHeight="1" thickBot="1">
      <c r="A18" s="307"/>
      <c r="B18" s="272" t="s">
        <v>232</v>
      </c>
      <c r="C18" s="325"/>
      <c r="D18" s="314"/>
      <c r="E18" s="271" t="s">
        <v>235</v>
      </c>
      <c r="F18" s="326"/>
      <c r="G18" s="19"/>
      <c r="H18" s="16"/>
    </row>
    <row r="19" spans="1:8" ht="13.5" thickBot="1">
      <c r="A19" s="19"/>
      <c r="B19" s="19"/>
      <c r="C19" s="19"/>
      <c r="D19" s="19"/>
      <c r="E19" s="19"/>
      <c r="F19" s="19"/>
      <c r="G19" s="19"/>
      <c r="H19" s="16"/>
    </row>
    <row r="20" spans="1:8" ht="16.5" customHeight="1" thickBot="1">
      <c r="A20" s="19"/>
      <c r="B20" s="370" t="s">
        <v>247</v>
      </c>
      <c r="C20" s="358"/>
      <c r="D20" s="358"/>
      <c r="E20" s="358"/>
      <c r="F20" s="351"/>
      <c r="G20" s="310"/>
      <c r="H20" s="16"/>
    </row>
    <row r="21" spans="1:8" ht="15" customHeight="1">
      <c r="A21" s="308"/>
      <c r="B21" s="363" t="s">
        <v>240</v>
      </c>
      <c r="C21" s="364"/>
      <c r="D21" s="297"/>
      <c r="E21" s="363" t="s">
        <v>241</v>
      </c>
      <c r="F21" s="364"/>
      <c r="G21" s="19"/>
      <c r="H21" s="16"/>
    </row>
    <row r="22" spans="1:8" ht="13.5" thickBot="1">
      <c r="A22" s="309"/>
      <c r="B22" s="365"/>
      <c r="C22" s="366"/>
      <c r="D22" s="315"/>
      <c r="E22" s="365"/>
      <c r="F22" s="366"/>
      <c r="G22" s="19"/>
      <c r="H22" s="16"/>
    </row>
    <row r="23" spans="1:8" ht="50.1" customHeight="1">
      <c r="A23" s="307"/>
      <c r="B23" s="273" t="s">
        <v>272</v>
      </c>
      <c r="C23" s="320"/>
      <c r="D23" s="318"/>
      <c r="E23" s="273" t="s">
        <v>275</v>
      </c>
      <c r="F23" s="320">
        <v>2651327</v>
      </c>
      <c r="G23" s="19"/>
      <c r="H23" s="16"/>
    </row>
    <row r="24" spans="1:8" ht="50.1" customHeight="1">
      <c r="A24" s="307"/>
      <c r="B24" s="274" t="s">
        <v>273</v>
      </c>
      <c r="C24" s="321"/>
      <c r="D24" s="318"/>
      <c r="E24" s="269" t="s">
        <v>276</v>
      </c>
      <c r="F24" s="323">
        <v>418722</v>
      </c>
      <c r="G24" s="19"/>
      <c r="H24" s="16"/>
    </row>
    <row r="25" spans="1:8" ht="50.1" customHeight="1" thickBot="1">
      <c r="A25" s="307"/>
      <c r="B25" s="272" t="s">
        <v>274</v>
      </c>
      <c r="C25" s="325"/>
      <c r="D25" s="314"/>
      <c r="E25" s="271" t="s">
        <v>277</v>
      </c>
      <c r="F25" s="326"/>
      <c r="G25" s="19"/>
      <c r="H25" s="16"/>
    </row>
    <row r="26" spans="1:8" ht="13.5" thickBot="1">
      <c r="A26" s="19"/>
      <c r="B26" s="19"/>
      <c r="C26" s="19"/>
      <c r="D26" s="19"/>
      <c r="E26" s="19"/>
      <c r="F26" s="19"/>
      <c r="G26" s="19"/>
      <c r="H26" s="16"/>
    </row>
    <row r="27" spans="1:8" ht="16.5" customHeight="1" thickBot="1">
      <c r="A27" s="19"/>
      <c r="B27" s="370" t="s">
        <v>236</v>
      </c>
      <c r="C27" s="358"/>
      <c r="D27" s="358"/>
      <c r="E27" s="358"/>
      <c r="F27" s="351"/>
      <c r="G27" s="310"/>
      <c r="H27" s="16"/>
    </row>
    <row r="28" spans="1:8" ht="15" customHeight="1">
      <c r="A28" s="308"/>
      <c r="B28" s="363" t="s">
        <v>240</v>
      </c>
      <c r="C28" s="364"/>
      <c r="D28" s="297"/>
      <c r="E28" s="363" t="s">
        <v>241</v>
      </c>
      <c r="F28" s="364"/>
      <c r="G28" s="19"/>
      <c r="H28" s="16"/>
    </row>
    <row r="29" spans="1:8" ht="13.5" thickBot="1">
      <c r="A29" s="309"/>
      <c r="B29" s="365"/>
      <c r="C29" s="366"/>
      <c r="D29" s="315"/>
      <c r="E29" s="365"/>
      <c r="F29" s="366"/>
      <c r="G29" s="19"/>
      <c r="H29" s="16"/>
    </row>
    <row r="30" spans="1:8" ht="50.1" customHeight="1">
      <c r="A30" s="307"/>
      <c r="B30" s="273" t="s">
        <v>214</v>
      </c>
      <c r="C30" s="327">
        <f>C8+C16+C23</f>
        <v>0</v>
      </c>
      <c r="D30" s="316"/>
      <c r="E30" s="273" t="s">
        <v>217</v>
      </c>
      <c r="F30" s="327">
        <f>F8+F16+F23</f>
        <v>2651327</v>
      </c>
      <c r="G30" s="19"/>
      <c r="H30" s="16"/>
    </row>
    <row r="31" spans="1:8" ht="50.1" customHeight="1">
      <c r="A31" s="307"/>
      <c r="B31" s="274" t="s">
        <v>244</v>
      </c>
      <c r="C31" s="327">
        <f>C9+C17+C24</f>
        <v>0</v>
      </c>
      <c r="D31" s="316"/>
      <c r="E31" s="269" t="s">
        <v>216</v>
      </c>
      <c r="F31" s="327">
        <f>F9+F17+F24</f>
        <v>418722</v>
      </c>
      <c r="G31" s="19"/>
      <c r="H31" s="16"/>
    </row>
    <row r="32" spans="1:8" ht="61.5" customHeight="1" thickBot="1">
      <c r="A32" s="307"/>
      <c r="B32" s="271" t="s">
        <v>215</v>
      </c>
      <c r="C32" s="328">
        <f>C10+C18+C25</f>
        <v>0</v>
      </c>
      <c r="D32" s="317"/>
      <c r="E32" s="271" t="s">
        <v>218</v>
      </c>
      <c r="F32" s="328">
        <f>F10+F18+F25</f>
        <v>0</v>
      </c>
      <c r="G32" s="19"/>
      <c r="H32" s="16"/>
    </row>
    <row r="33" spans="1:8">
      <c r="A33" s="19"/>
      <c r="B33" s="19"/>
      <c r="C33" s="19"/>
      <c r="D33" s="19"/>
      <c r="E33" s="19"/>
      <c r="F33" s="19"/>
      <c r="G33" s="19"/>
      <c r="H33" s="16"/>
    </row>
    <row r="34" spans="1:8">
      <c r="A34" s="19"/>
      <c r="B34" s="19"/>
      <c r="C34" s="19"/>
      <c r="D34" s="19"/>
      <c r="E34" s="19"/>
      <c r="F34" s="19"/>
      <c r="G34" s="19"/>
      <c r="H34" s="16"/>
    </row>
    <row r="35" spans="1:8">
      <c r="A35" s="19"/>
      <c r="B35" s="19"/>
      <c r="C35" s="19"/>
      <c r="D35" s="19"/>
      <c r="E35" s="19"/>
      <c r="F35" s="19"/>
      <c r="G35" s="19"/>
      <c r="H35" s="16"/>
    </row>
    <row r="36" spans="1:8">
      <c r="A36" s="19"/>
      <c r="B36" s="19"/>
      <c r="C36" s="19"/>
      <c r="D36" s="19"/>
      <c r="E36" s="19"/>
      <c r="F36" s="19"/>
      <c r="G36" s="19"/>
      <c r="H36" s="16"/>
    </row>
    <row r="37" spans="1:8">
      <c r="A37" s="19"/>
      <c r="B37" s="19"/>
      <c r="C37" s="19"/>
      <c r="D37" s="19"/>
      <c r="E37" s="19"/>
      <c r="F37" s="19"/>
      <c r="G37" s="19"/>
      <c r="H37" s="16"/>
    </row>
    <row r="38" spans="1:8">
      <c r="A38" s="20"/>
      <c r="B38" s="20"/>
      <c r="C38" s="20"/>
      <c r="D38" s="20"/>
      <c r="E38" s="20"/>
      <c r="F38" s="20"/>
      <c r="G38" s="20"/>
    </row>
  </sheetData>
  <sheetProtection password="C4F4" sheet="1" formatCells="0" formatRows="0" insertRows="0"/>
  <dataConsolidate/>
  <mergeCells count="13">
    <mergeCell ref="B28:C29"/>
    <mergeCell ref="E28:F29"/>
    <mergeCell ref="A1:G1"/>
    <mergeCell ref="B5:F5"/>
    <mergeCell ref="B13:F13"/>
    <mergeCell ref="B27:F27"/>
    <mergeCell ref="B6:C7"/>
    <mergeCell ref="E6:F7"/>
    <mergeCell ref="B14:C15"/>
    <mergeCell ref="E14:F15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5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abSelected="1" topLeftCell="A7" zoomScale="75" zoomScaleNormal="75" workbookViewId="0">
      <selection activeCell="O24" sqref="O24"/>
    </sheetView>
  </sheetViews>
  <sheetFormatPr defaultRowHeight="12.75"/>
  <cols>
    <col min="1" max="1" width="20.7109375" style="17" customWidth="1"/>
    <col min="2" max="2" width="14.5703125" style="17" customWidth="1"/>
    <col min="3" max="3" width="16" style="17" customWidth="1"/>
    <col min="4" max="4" width="17.140625" style="17" customWidth="1"/>
    <col min="5" max="5" width="17.42578125" style="17" customWidth="1"/>
    <col min="6" max="7" width="1.7109375" style="17" customWidth="1"/>
    <col min="8" max="8" width="20.7109375" style="17" customWidth="1"/>
    <col min="9" max="9" width="10.7109375" style="17" customWidth="1"/>
    <col min="10" max="10" width="1.7109375" style="17" customWidth="1"/>
    <col min="11" max="11" width="20.7109375" style="17" customWidth="1"/>
    <col min="12" max="12" width="10.7109375" style="17" customWidth="1"/>
    <col min="13" max="13" width="1.7109375" style="17" customWidth="1"/>
    <col min="14" max="14" width="20.7109375" style="17" customWidth="1"/>
    <col min="15" max="15" width="10.7109375" style="17" customWidth="1"/>
    <col min="16" max="16384" width="9.140625" style="17"/>
  </cols>
  <sheetData>
    <row r="1" spans="1:23" ht="21.75" thickBot="1">
      <c r="A1" s="367" t="s">
        <v>229</v>
      </c>
      <c r="B1" s="368"/>
      <c r="C1" s="368"/>
      <c r="D1" s="368"/>
      <c r="E1" s="368"/>
      <c r="F1" s="368"/>
      <c r="G1" s="368"/>
      <c r="H1" s="368"/>
      <c r="I1" s="419"/>
      <c r="J1" s="419"/>
      <c r="K1" s="419"/>
      <c r="L1" s="419"/>
      <c r="M1" s="419"/>
      <c r="N1" s="350"/>
      <c r="O1" s="420"/>
      <c r="P1" s="16"/>
    </row>
    <row r="2" spans="1:23" ht="15">
      <c r="A2" s="120" t="s">
        <v>1</v>
      </c>
      <c r="B2" s="121" t="str">
        <f>'Financial Data'!C2</f>
        <v>Department of Health &amp; Human Services - OIG</v>
      </c>
      <c r="C2" s="122"/>
      <c r="D2" s="123"/>
      <c r="E2" s="123"/>
      <c r="F2" s="123"/>
      <c r="G2" s="123"/>
      <c r="H2" s="123"/>
      <c r="I2" s="421"/>
      <c r="J2" s="422"/>
      <c r="K2" s="422"/>
      <c r="L2" s="422"/>
      <c r="M2" s="422"/>
      <c r="N2" s="422"/>
      <c r="O2" s="423"/>
      <c r="P2" s="16"/>
    </row>
    <row r="3" spans="1:23" ht="15.75" thickBot="1">
      <c r="A3" s="110" t="s">
        <v>2</v>
      </c>
      <c r="B3" s="111">
        <f>'Financial Data'!C3</f>
        <v>40724</v>
      </c>
      <c r="C3" s="112"/>
      <c r="D3" s="113"/>
      <c r="E3" s="113"/>
      <c r="F3" s="113"/>
      <c r="G3" s="113"/>
      <c r="H3" s="113"/>
      <c r="I3" s="424"/>
      <c r="J3" s="425"/>
      <c r="K3" s="425"/>
      <c r="L3" s="425"/>
      <c r="M3" s="425"/>
      <c r="N3" s="425"/>
      <c r="O3" s="426"/>
      <c r="P3" s="16"/>
    </row>
    <row r="4" spans="1:23" ht="15.75" thickBot="1">
      <c r="A4" s="26"/>
      <c r="B4" s="27"/>
      <c r="C4" s="27"/>
      <c r="D4" s="28"/>
      <c r="E4" s="28"/>
      <c r="F4" s="28"/>
      <c r="G4" s="28"/>
      <c r="H4" s="28"/>
      <c r="I4" s="22"/>
      <c r="J4" s="22"/>
      <c r="K4" s="22"/>
      <c r="L4" s="22"/>
      <c r="M4" s="22"/>
      <c r="N4" s="19"/>
      <c r="O4" s="19"/>
      <c r="P4" s="23"/>
      <c r="Q4" s="24"/>
      <c r="R4" s="24"/>
      <c r="S4" s="24"/>
      <c r="T4" s="24"/>
      <c r="U4" s="24"/>
      <c r="V4" s="24"/>
      <c r="W4" s="24"/>
    </row>
    <row r="5" spans="1:23" s="4" customFormat="1" ht="15" customHeight="1" thickBot="1">
      <c r="A5" s="428" t="s">
        <v>171</v>
      </c>
      <c r="B5" s="350"/>
      <c r="C5" s="350"/>
      <c r="D5" s="420"/>
      <c r="E5" s="13"/>
      <c r="F5" s="228"/>
      <c r="G5" s="228"/>
      <c r="H5" s="35"/>
      <c r="I5" s="13"/>
      <c r="J5" s="13"/>
      <c r="K5" s="429" t="s">
        <v>114</v>
      </c>
      <c r="L5" s="36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4" customFormat="1" ht="15" customHeight="1" thickBot="1">
      <c r="A6" s="284" t="s">
        <v>237</v>
      </c>
      <c r="B6" s="291">
        <v>2009</v>
      </c>
      <c r="C6" s="285">
        <v>2010</v>
      </c>
      <c r="D6" s="285">
        <v>2011</v>
      </c>
      <c r="E6" s="292" t="s">
        <v>238</v>
      </c>
      <c r="F6" s="13"/>
      <c r="G6" s="228"/>
      <c r="H6" s="35"/>
      <c r="I6" s="13"/>
      <c r="J6" s="13"/>
      <c r="K6" s="365"/>
      <c r="L6" s="36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4" customFormat="1" ht="37.5" customHeight="1">
      <c r="A7" s="286" t="s">
        <v>151</v>
      </c>
      <c r="B7" s="346">
        <v>10.61</v>
      </c>
      <c r="C7" s="346">
        <v>33.92</v>
      </c>
      <c r="D7" s="287">
        <v>0</v>
      </c>
      <c r="E7" s="293">
        <f>SUM(B7:D7)</f>
        <v>44.53</v>
      </c>
      <c r="F7" s="13"/>
      <c r="G7" s="270"/>
      <c r="H7" s="35"/>
      <c r="I7" s="13"/>
      <c r="J7" s="13"/>
      <c r="K7" s="86" t="s">
        <v>115</v>
      </c>
      <c r="L7" s="93">
        <v>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4" customFormat="1" ht="49.5" customHeight="1" thickBot="1">
      <c r="A8" s="288" t="s">
        <v>156</v>
      </c>
      <c r="B8" s="347">
        <v>10.61</v>
      </c>
      <c r="C8" s="347">
        <v>35.479999999999997</v>
      </c>
      <c r="D8" s="289">
        <f>24+3.54</f>
        <v>27.54</v>
      </c>
      <c r="E8" s="294">
        <f>SUM(B8:D8)</f>
        <v>73.63</v>
      </c>
      <c r="F8" s="13"/>
      <c r="G8" s="270"/>
      <c r="H8" s="35"/>
      <c r="I8" s="13"/>
      <c r="J8" s="13"/>
      <c r="K8" s="87" t="s">
        <v>116</v>
      </c>
      <c r="L8" s="94">
        <v>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4" customFormat="1" ht="51.75" customHeight="1" thickBot="1">
      <c r="A9" s="290" t="s">
        <v>157</v>
      </c>
      <c r="B9" s="348">
        <v>38.72</v>
      </c>
      <c r="C9" s="348">
        <v>66.12</v>
      </c>
      <c r="D9" s="295">
        <f>15.02+0.48</f>
        <v>15.5</v>
      </c>
      <c r="E9" s="296">
        <f>SUM(B9:D9)</f>
        <v>120.34</v>
      </c>
      <c r="F9" s="13"/>
      <c r="G9" s="270"/>
      <c r="H9" s="3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4" customFormat="1" ht="15" customHeight="1" thickBot="1">
      <c r="A10" s="36"/>
      <c r="B10" s="32"/>
      <c r="C10" s="33"/>
      <c r="D10" s="34"/>
      <c r="E10" s="34"/>
      <c r="F10" s="35"/>
      <c r="G10" s="35"/>
      <c r="H10" s="3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31" customFormat="1" ht="30" customHeight="1" thickBot="1">
      <c r="A11" s="363" t="s">
        <v>49</v>
      </c>
      <c r="B11" s="374"/>
      <c r="C11" s="363" t="s">
        <v>112</v>
      </c>
      <c r="D11" s="373"/>
      <c r="E11" s="374"/>
      <c r="F11" s="363" t="s">
        <v>5</v>
      </c>
      <c r="G11" s="427"/>
      <c r="H11" s="373"/>
      <c r="I11" s="374"/>
      <c r="J11" s="363" t="s">
        <v>111</v>
      </c>
      <c r="K11" s="373"/>
      <c r="L11" s="374"/>
      <c r="M11" s="386" t="s">
        <v>140</v>
      </c>
      <c r="N11" s="387"/>
      <c r="O11" s="388"/>
      <c r="P11" s="30"/>
    </row>
    <row r="12" spans="1:23" s="29" customFormat="1" ht="15.75" thickBot="1">
      <c r="A12" s="370" t="s">
        <v>50</v>
      </c>
      <c r="B12" s="388"/>
      <c r="C12" s="370" t="s">
        <v>50</v>
      </c>
      <c r="D12" s="387"/>
      <c r="E12" s="388"/>
      <c r="F12" s="370" t="s">
        <v>50</v>
      </c>
      <c r="G12" s="393"/>
      <c r="H12" s="393"/>
      <c r="I12" s="394"/>
      <c r="J12" s="370" t="s">
        <v>50</v>
      </c>
      <c r="K12" s="393"/>
      <c r="L12" s="394"/>
      <c r="M12" s="389" t="s">
        <v>50</v>
      </c>
      <c r="N12" s="390"/>
      <c r="O12" s="391"/>
    </row>
    <row r="13" spans="1:23" s="18" customFormat="1" ht="45.75" customHeight="1" thickBot="1">
      <c r="A13" s="114" t="s">
        <v>53</v>
      </c>
      <c r="B13" s="115">
        <f>4</f>
        <v>4</v>
      </c>
      <c r="C13" s="116"/>
      <c r="D13" s="117" t="s">
        <v>53</v>
      </c>
      <c r="E13" s="118">
        <v>0</v>
      </c>
      <c r="F13" s="80"/>
      <c r="G13" s="243"/>
      <c r="H13" s="50" t="s">
        <v>175</v>
      </c>
      <c r="I13" s="150">
        <v>1</v>
      </c>
      <c r="J13" s="116"/>
      <c r="K13" s="256" t="s">
        <v>143</v>
      </c>
      <c r="L13" s="229">
        <v>8</v>
      </c>
      <c r="M13" s="132"/>
      <c r="N13" s="154" t="s">
        <v>135</v>
      </c>
      <c r="O13" s="93">
        <v>0</v>
      </c>
      <c r="P13" s="131"/>
    </row>
    <row r="14" spans="1:23" s="18" customFormat="1" ht="30.75" thickBot="1">
      <c r="A14" s="408"/>
      <c r="B14" s="409"/>
      <c r="C14" s="119"/>
      <c r="D14" s="79" t="s">
        <v>54</v>
      </c>
      <c r="E14" s="82">
        <v>0</v>
      </c>
      <c r="F14" s="83"/>
      <c r="G14" s="244"/>
      <c r="H14" s="78" t="s">
        <v>174</v>
      </c>
      <c r="I14" s="151">
        <v>14</v>
      </c>
      <c r="J14" s="83"/>
      <c r="K14" s="257" t="s">
        <v>144</v>
      </c>
      <c r="L14" s="230">
        <f>63+6</f>
        <v>69</v>
      </c>
      <c r="M14" s="133"/>
      <c r="N14" s="153" t="s">
        <v>134</v>
      </c>
      <c r="O14" s="231">
        <v>0</v>
      </c>
      <c r="P14" s="21"/>
    </row>
    <row r="15" spans="1:23" s="18" customFormat="1" ht="45">
      <c r="A15" s="410"/>
      <c r="B15" s="411"/>
      <c r="C15" s="413"/>
      <c r="D15" s="414"/>
      <c r="E15" s="415"/>
      <c r="F15" s="83"/>
      <c r="G15" s="244"/>
      <c r="H15" s="78" t="s">
        <v>110</v>
      </c>
      <c r="I15" s="151">
        <v>4</v>
      </c>
      <c r="J15" s="83"/>
      <c r="K15" s="257" t="s">
        <v>122</v>
      </c>
      <c r="L15" s="230">
        <f>3</f>
        <v>3</v>
      </c>
      <c r="M15" s="133"/>
      <c r="N15" s="152" t="s">
        <v>136</v>
      </c>
      <c r="O15" s="231">
        <v>0</v>
      </c>
      <c r="P15" s="21"/>
    </row>
    <row r="16" spans="1:23" s="18" customFormat="1" ht="45.75" thickBot="1">
      <c r="A16" s="410"/>
      <c r="B16" s="411"/>
      <c r="C16" s="416"/>
      <c r="D16" s="417"/>
      <c r="E16" s="418"/>
      <c r="F16" s="83"/>
      <c r="G16" s="244"/>
      <c r="H16" s="81" t="s">
        <v>212</v>
      </c>
      <c r="I16" s="96">
        <v>0</v>
      </c>
      <c r="J16" s="83"/>
      <c r="K16" s="255" t="s">
        <v>150</v>
      </c>
      <c r="L16" s="232">
        <v>0</v>
      </c>
      <c r="M16" s="268"/>
      <c r="N16" s="233" t="s">
        <v>141</v>
      </c>
      <c r="O16" s="234">
        <v>2</v>
      </c>
      <c r="P16" s="21"/>
    </row>
    <row r="17" spans="1:16" s="18" customFormat="1" ht="45">
      <c r="A17" s="412"/>
      <c r="B17" s="411"/>
      <c r="C17" s="416"/>
      <c r="D17" s="417"/>
      <c r="E17" s="418"/>
      <c r="F17" s="84"/>
      <c r="G17" s="245"/>
      <c r="H17" s="81" t="s">
        <v>55</v>
      </c>
      <c r="I17" s="261">
        <v>0</v>
      </c>
      <c r="J17" s="251"/>
      <c r="K17" s="255" t="s">
        <v>142</v>
      </c>
      <c r="L17" s="253">
        <v>0</v>
      </c>
      <c r="M17" s="375"/>
      <c r="N17" s="376"/>
      <c r="O17" s="377"/>
      <c r="P17" s="21"/>
    </row>
    <row r="18" spans="1:16" s="18" customFormat="1" ht="45.75" thickBot="1">
      <c r="A18" s="412"/>
      <c r="B18" s="411"/>
      <c r="C18" s="416"/>
      <c r="D18" s="417"/>
      <c r="E18" s="418"/>
      <c r="F18" s="85"/>
      <c r="G18" s="246"/>
      <c r="H18" s="262" t="s">
        <v>239</v>
      </c>
      <c r="I18" s="329">
        <v>0</v>
      </c>
      <c r="J18" s="252"/>
      <c r="K18" s="258" t="s">
        <v>213</v>
      </c>
      <c r="L18" s="332">
        <v>5</v>
      </c>
      <c r="M18" s="375"/>
      <c r="N18" s="378"/>
      <c r="O18" s="379"/>
      <c r="P18" s="21"/>
    </row>
    <row r="19" spans="1:16" s="18" customFormat="1" ht="15.75" thickBot="1">
      <c r="A19" s="412"/>
      <c r="B19" s="411"/>
      <c r="C19" s="416"/>
      <c r="D19" s="417"/>
      <c r="E19" s="418"/>
      <c r="F19" s="259"/>
      <c r="G19" s="260"/>
      <c r="J19" s="224"/>
      <c r="K19" s="392"/>
      <c r="L19" s="377"/>
      <c r="M19" s="375"/>
      <c r="N19" s="378"/>
      <c r="O19" s="379"/>
      <c r="P19" s="21"/>
    </row>
    <row r="20" spans="1:16" ht="15.75" thickBot="1">
      <c r="A20" s="407" t="s">
        <v>123</v>
      </c>
      <c r="B20" s="388"/>
      <c r="C20" s="380" t="s">
        <v>123</v>
      </c>
      <c r="D20" s="381"/>
      <c r="E20" s="381"/>
      <c r="F20" s="380" t="s">
        <v>123</v>
      </c>
      <c r="G20" s="381"/>
      <c r="H20" s="381"/>
      <c r="I20" s="382"/>
      <c r="J20" s="380" t="s">
        <v>123</v>
      </c>
      <c r="K20" s="381"/>
      <c r="L20" s="382"/>
      <c r="M20" s="383" t="s">
        <v>123</v>
      </c>
      <c r="N20" s="384"/>
      <c r="O20" s="385"/>
      <c r="P20" s="16"/>
    </row>
    <row r="21" spans="1:16" ht="45.75" thickBot="1">
      <c r="A21" s="98" t="s">
        <v>53</v>
      </c>
      <c r="B21" s="99">
        <v>105</v>
      </c>
      <c r="C21" s="100"/>
      <c r="D21" s="101" t="s">
        <v>53</v>
      </c>
      <c r="E21" s="102">
        <v>7</v>
      </c>
      <c r="F21" s="124"/>
      <c r="G21" s="247"/>
      <c r="H21" s="125" t="s">
        <v>110</v>
      </c>
      <c r="I21" s="126">
        <v>18</v>
      </c>
      <c r="J21" s="127"/>
      <c r="K21" s="235" t="s">
        <v>122</v>
      </c>
      <c r="L21" s="236">
        <f>147</f>
        <v>147</v>
      </c>
      <c r="M21" s="237"/>
      <c r="N21" s="238" t="s">
        <v>135</v>
      </c>
      <c r="O21" s="93">
        <v>48</v>
      </c>
      <c r="P21" s="16"/>
    </row>
    <row r="22" spans="1:16" ht="45.75" thickBot="1">
      <c r="A22" s="395"/>
      <c r="B22" s="396"/>
      <c r="C22" s="128"/>
      <c r="D22" s="60" t="s">
        <v>54</v>
      </c>
      <c r="E22" s="97">
        <v>0</v>
      </c>
      <c r="F22" s="104"/>
      <c r="G22" s="248"/>
      <c r="H22" s="103" t="s">
        <v>212</v>
      </c>
      <c r="I22" s="105">
        <v>0</v>
      </c>
      <c r="J22" s="106"/>
      <c r="K22" s="239" t="s">
        <v>150</v>
      </c>
      <c r="L22" s="240">
        <v>0</v>
      </c>
      <c r="M22" s="241"/>
      <c r="N22" s="242" t="s">
        <v>134</v>
      </c>
      <c r="O22" s="231">
        <v>4861</v>
      </c>
      <c r="P22" s="16"/>
    </row>
    <row r="23" spans="1:16" ht="45">
      <c r="A23" s="397"/>
      <c r="B23" s="398"/>
      <c r="C23" s="403"/>
      <c r="D23" s="404"/>
      <c r="E23" s="396"/>
      <c r="F23" s="129"/>
      <c r="G23" s="249"/>
      <c r="H23" s="103" t="s">
        <v>55</v>
      </c>
      <c r="I23" s="105">
        <v>9</v>
      </c>
      <c r="J23" s="107"/>
      <c r="K23" s="239" t="s">
        <v>142</v>
      </c>
      <c r="L23" s="240">
        <f>89</f>
        <v>89</v>
      </c>
      <c r="M23" s="241"/>
      <c r="N23" s="242" t="s">
        <v>136</v>
      </c>
      <c r="O23" s="231">
        <v>12038</v>
      </c>
      <c r="P23" s="16"/>
    </row>
    <row r="24" spans="1:16" ht="45.75" thickBot="1">
      <c r="A24" s="399"/>
      <c r="B24" s="400"/>
      <c r="C24" s="399"/>
      <c r="D24" s="405"/>
      <c r="E24" s="400"/>
      <c r="F24" s="130"/>
      <c r="G24" s="250"/>
      <c r="H24" s="283" t="s">
        <v>239</v>
      </c>
      <c r="I24" s="330">
        <v>0</v>
      </c>
      <c r="J24" s="254"/>
      <c r="K24" s="255" t="s">
        <v>213</v>
      </c>
      <c r="L24" s="331">
        <f>10</f>
        <v>10</v>
      </c>
      <c r="M24" s="263"/>
      <c r="N24" s="264" t="s">
        <v>141</v>
      </c>
      <c r="O24" s="265">
        <v>53</v>
      </c>
      <c r="P24" s="16"/>
    </row>
    <row r="25" spans="1:16" ht="46.5" customHeight="1" thickBot="1">
      <c r="A25" s="401"/>
      <c r="B25" s="402"/>
      <c r="C25" s="401"/>
      <c r="D25" s="406"/>
      <c r="E25" s="402"/>
      <c r="F25" s="281"/>
      <c r="G25" s="282"/>
      <c r="H25" s="266" t="s">
        <v>121</v>
      </c>
      <c r="I25" s="267">
        <f>SUM(I21:I24)</f>
        <v>27</v>
      </c>
      <c r="J25" s="280"/>
      <c r="K25" s="277" t="s">
        <v>121</v>
      </c>
      <c r="L25" s="278">
        <f>SUM(L21:L24)</f>
        <v>246</v>
      </c>
      <c r="M25" s="279"/>
      <c r="N25" s="371"/>
      <c r="O25" s="372"/>
      <c r="P25" s="16"/>
    </row>
    <row r="26" spans="1:1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</sheetData>
  <sheetProtection password="C4F4" sheet="1" formatCells="0" formatRows="0" insertRows="0"/>
  <dataConsolidate/>
  <mergeCells count="26">
    <mergeCell ref="A1:O1"/>
    <mergeCell ref="I2:O3"/>
    <mergeCell ref="A11:B11"/>
    <mergeCell ref="C11:E11"/>
    <mergeCell ref="F11:I11"/>
    <mergeCell ref="A5:D5"/>
    <mergeCell ref="K5:L6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</mergeCells>
  <phoneticPr fontId="0" type="noConversion"/>
  <dataValidations count="4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1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19" sqref="B19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30" t="s">
        <v>230</v>
      </c>
      <c r="B1" s="431"/>
    </row>
    <row r="2" spans="1:2" ht="15" customHeight="1">
      <c r="A2" s="140" t="s">
        <v>1</v>
      </c>
      <c r="B2" s="108" t="str">
        <f>'Financial Data'!C2</f>
        <v>Department of Health &amp; Human Services - OIG</v>
      </c>
    </row>
    <row r="3" spans="1:2" ht="15" customHeight="1" thickBot="1">
      <c r="A3" s="141" t="s">
        <v>2</v>
      </c>
      <c r="B3" s="109">
        <f>'Financial Data'!C3</f>
        <v>40724</v>
      </c>
    </row>
    <row r="4" spans="1:2" ht="15" customHeight="1" thickBot="1">
      <c r="A4" s="142"/>
    </row>
    <row r="5" spans="1:2" ht="15" customHeight="1" thickBot="1">
      <c r="A5" s="137" t="s">
        <v>0</v>
      </c>
      <c r="B5" s="61" t="s">
        <v>113</v>
      </c>
    </row>
    <row r="6" spans="1:2">
      <c r="A6" s="138">
        <v>1</v>
      </c>
      <c r="B6" s="52" t="s">
        <v>279</v>
      </c>
    </row>
    <row r="7" spans="1:2">
      <c r="A7" s="139">
        <v>2</v>
      </c>
      <c r="B7" s="51"/>
    </row>
    <row r="8" spans="1:2">
      <c r="A8" s="139">
        <v>3</v>
      </c>
      <c r="B8" s="51"/>
    </row>
    <row r="9" spans="1:2">
      <c r="A9" s="139">
        <v>4</v>
      </c>
      <c r="B9" s="51"/>
    </row>
    <row r="10" spans="1:2">
      <c r="A10" s="139">
        <v>5</v>
      </c>
      <c r="B10" s="51"/>
    </row>
    <row r="11" spans="1:2">
      <c r="A11" s="139">
        <v>6</v>
      </c>
      <c r="B11" s="51"/>
    </row>
    <row r="12" spans="1:2">
      <c r="A12" s="139">
        <v>7</v>
      </c>
      <c r="B12" s="51"/>
    </row>
    <row r="13" spans="1:2">
      <c r="A13" s="139">
        <v>8</v>
      </c>
      <c r="B13" s="51"/>
    </row>
    <row r="14" spans="1:2">
      <c r="A14" s="139">
        <v>9</v>
      </c>
      <c r="B14" s="51"/>
    </row>
    <row r="15" spans="1:2">
      <c r="A15" s="139">
        <v>10</v>
      </c>
      <c r="B15" s="51"/>
    </row>
    <row r="16" spans="1:2" ht="13.5" thickBot="1">
      <c r="A16" s="142"/>
      <c r="B16" s="53"/>
    </row>
    <row r="17" spans="1:2" ht="13.5" thickBot="1">
      <c r="A17" s="137" t="s">
        <v>0</v>
      </c>
      <c r="B17" s="61" t="s">
        <v>209</v>
      </c>
    </row>
    <row r="18" spans="1:2">
      <c r="A18" s="138">
        <v>1</v>
      </c>
      <c r="B18" s="52" t="s">
        <v>279</v>
      </c>
    </row>
    <row r="19" spans="1:2">
      <c r="A19" s="139">
        <v>2</v>
      </c>
      <c r="B19" s="51"/>
    </row>
    <row r="20" spans="1:2">
      <c r="A20" s="139">
        <v>3</v>
      </c>
      <c r="B20" s="51"/>
    </row>
    <row r="21" spans="1:2">
      <c r="A21" s="139">
        <v>4</v>
      </c>
      <c r="B21" s="51"/>
    </row>
    <row r="22" spans="1:2">
      <c r="A22" s="139">
        <v>5</v>
      </c>
      <c r="B22" s="51"/>
    </row>
    <row r="23" spans="1:2">
      <c r="A23" s="139">
        <v>6</v>
      </c>
      <c r="B23" s="51"/>
    </row>
    <row r="24" spans="1:2">
      <c r="A24" s="139">
        <v>7</v>
      </c>
      <c r="B24" s="51"/>
    </row>
    <row r="25" spans="1:2">
      <c r="A25" s="139">
        <v>8</v>
      </c>
      <c r="B25" s="51"/>
    </row>
    <row r="26" spans="1:2">
      <c r="A26" s="139">
        <v>9</v>
      </c>
      <c r="B26" s="51"/>
    </row>
    <row r="27" spans="1:2">
      <c r="A27" s="139">
        <v>10</v>
      </c>
      <c r="B27" s="51"/>
    </row>
    <row r="28" spans="1:2">
      <c r="B28" s="53"/>
    </row>
    <row r="29" spans="1:2">
      <c r="B29" s="53"/>
    </row>
    <row r="30" spans="1:2">
      <c r="B30" s="53"/>
    </row>
    <row r="31" spans="1:2">
      <c r="B31" s="53"/>
    </row>
    <row r="32" spans="1:2">
      <c r="B32" s="53"/>
    </row>
    <row r="33" spans="2:2">
      <c r="B33" s="53"/>
    </row>
    <row r="34" spans="2:2">
      <c r="B34" s="53"/>
    </row>
    <row r="35" spans="2:2">
      <c r="B35" s="53"/>
    </row>
    <row r="36" spans="2:2">
      <c r="B36" s="53"/>
    </row>
    <row r="37" spans="2:2">
      <c r="B37" s="53"/>
    </row>
    <row r="38" spans="2:2">
      <c r="B38" s="53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  <row r="46" spans="2:2">
      <c r="B46" s="54"/>
    </row>
    <row r="47" spans="2:2">
      <c r="B47" s="54"/>
    </row>
    <row r="48" spans="2:2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  <row r="54" spans="2:2">
      <c r="B54" s="54"/>
    </row>
    <row r="55" spans="2:2">
      <c r="B55" s="54"/>
    </row>
    <row r="56" spans="2:2">
      <c r="B56" s="54"/>
    </row>
    <row r="57" spans="2:2">
      <c r="B57" s="54"/>
    </row>
    <row r="58" spans="2:2">
      <c r="B58" s="54"/>
    </row>
    <row r="59" spans="2:2">
      <c r="B59" s="54"/>
    </row>
    <row r="60" spans="2:2">
      <c r="B60" s="54"/>
    </row>
    <row r="61" spans="2:2">
      <c r="B61" s="54"/>
    </row>
    <row r="62" spans="2:2">
      <c r="B62" s="54"/>
    </row>
    <row r="63" spans="2:2">
      <c r="B63" s="54"/>
    </row>
    <row r="64" spans="2:2">
      <c r="B64" s="54"/>
    </row>
    <row r="65" spans="2:2">
      <c r="B65" s="54"/>
    </row>
    <row r="66" spans="2:2">
      <c r="B66" s="54"/>
    </row>
    <row r="67" spans="2:2">
      <c r="B67" s="54"/>
    </row>
    <row r="68" spans="2:2">
      <c r="B68" s="54"/>
    </row>
    <row r="69" spans="2:2">
      <c r="B69" s="54"/>
    </row>
    <row r="70" spans="2:2">
      <c r="B70" s="54"/>
    </row>
    <row r="71" spans="2:2">
      <c r="B71" s="54"/>
    </row>
    <row r="72" spans="2:2">
      <c r="B72" s="54"/>
    </row>
    <row r="73" spans="2:2">
      <c r="B73" s="54"/>
    </row>
    <row r="74" spans="2:2">
      <c r="B74" s="54"/>
    </row>
    <row r="75" spans="2:2">
      <c r="B75" s="54"/>
    </row>
    <row r="76" spans="2:2">
      <c r="B76" s="54"/>
    </row>
    <row r="77" spans="2:2">
      <c r="B77" s="54"/>
    </row>
    <row r="78" spans="2:2">
      <c r="B78" s="54"/>
    </row>
    <row r="79" spans="2:2">
      <c r="B79" s="54"/>
    </row>
    <row r="80" spans="2:2">
      <c r="B80" s="54"/>
    </row>
    <row r="81" spans="2:2">
      <c r="B81" s="54"/>
    </row>
    <row r="82" spans="2:2">
      <c r="B82" s="54"/>
    </row>
    <row r="83" spans="2:2">
      <c r="B83" s="54"/>
    </row>
    <row r="84" spans="2:2">
      <c r="B84" s="54"/>
    </row>
    <row r="85" spans="2:2">
      <c r="B85" s="54"/>
    </row>
    <row r="86" spans="2:2">
      <c r="B86" s="54"/>
    </row>
    <row r="87" spans="2:2">
      <c r="B87" s="54"/>
    </row>
    <row r="88" spans="2:2">
      <c r="B88" s="54"/>
    </row>
    <row r="89" spans="2:2">
      <c r="B89" s="54"/>
    </row>
    <row r="90" spans="2:2">
      <c r="B90" s="54"/>
    </row>
    <row r="91" spans="2:2">
      <c r="B91" s="54"/>
    </row>
    <row r="92" spans="2:2">
      <c r="B92" s="54"/>
    </row>
    <row r="93" spans="2:2">
      <c r="B93" s="54"/>
    </row>
    <row r="94" spans="2:2">
      <c r="B94" s="54"/>
    </row>
    <row r="95" spans="2:2">
      <c r="B95" s="54"/>
    </row>
    <row r="96" spans="2:2">
      <c r="B96" s="54"/>
    </row>
    <row r="97" spans="2:2">
      <c r="B97" s="54"/>
    </row>
    <row r="98" spans="2:2">
      <c r="B98" s="54"/>
    </row>
    <row r="99" spans="2:2">
      <c r="B99" s="54"/>
    </row>
    <row r="100" spans="2:2">
      <c r="B100" s="54"/>
    </row>
    <row r="101" spans="2:2">
      <c r="B101" s="54"/>
    </row>
    <row r="102" spans="2:2">
      <c r="B102" s="54"/>
    </row>
    <row r="103" spans="2:2">
      <c r="B103" s="54"/>
    </row>
    <row r="104" spans="2:2">
      <c r="B104" s="54"/>
    </row>
    <row r="105" spans="2:2">
      <c r="B105" s="54"/>
    </row>
    <row r="106" spans="2:2">
      <c r="B106" s="54"/>
    </row>
    <row r="107" spans="2:2">
      <c r="B107" s="54"/>
    </row>
    <row r="108" spans="2:2">
      <c r="B108" s="54"/>
    </row>
    <row r="109" spans="2:2">
      <c r="B109" s="54"/>
    </row>
    <row r="110" spans="2:2">
      <c r="B110" s="54"/>
    </row>
    <row r="111" spans="2:2">
      <c r="B111" s="54"/>
    </row>
    <row r="112" spans="2:2">
      <c r="B112" s="54"/>
    </row>
    <row r="113" spans="2:2">
      <c r="B113" s="54"/>
    </row>
    <row r="114" spans="2:2">
      <c r="B114" s="54"/>
    </row>
    <row r="115" spans="2:2">
      <c r="B115" s="54"/>
    </row>
    <row r="116" spans="2:2">
      <c r="B116" s="54"/>
    </row>
    <row r="117" spans="2:2">
      <c r="B117" s="54"/>
    </row>
    <row r="118" spans="2:2">
      <c r="B118" s="54"/>
    </row>
    <row r="119" spans="2:2">
      <c r="B119" s="54"/>
    </row>
    <row r="120" spans="2:2">
      <c r="B120" s="54"/>
    </row>
  </sheetData>
  <sheetProtection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10" zoomScaleNormal="100" workbookViewId="0">
      <selection activeCell="A30" sqref="A30"/>
    </sheetView>
  </sheetViews>
  <sheetFormatPr defaultRowHeight="12.75"/>
  <cols>
    <col min="1" max="1" width="15.7109375" style="1" customWidth="1"/>
    <col min="2" max="2" width="25.7109375" style="135" customWidth="1"/>
    <col min="3" max="3" width="13.7109375" style="135" customWidth="1"/>
    <col min="4" max="4" width="20.7109375" style="135" customWidth="1"/>
    <col min="5" max="5" width="15.7109375" style="135" customWidth="1"/>
    <col min="6" max="6" width="10.7109375" style="174" customWidth="1"/>
    <col min="7" max="7" width="10.7109375" style="135" customWidth="1"/>
    <col min="8" max="8" width="11.7109375" style="135" customWidth="1"/>
    <col min="9" max="9" width="12.7109375" style="135" customWidth="1"/>
    <col min="10" max="10" width="11.7109375" style="135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67" t="s">
        <v>231</v>
      </c>
      <c r="B1" s="437"/>
      <c r="C1" s="350"/>
      <c r="D1" s="350"/>
      <c r="E1" s="350"/>
      <c r="F1" s="350"/>
      <c r="G1" s="350"/>
      <c r="H1" s="350"/>
      <c r="I1" s="350"/>
      <c r="J1" s="420"/>
      <c r="K1" s="148"/>
    </row>
    <row r="2" spans="1:11" ht="15" customHeight="1">
      <c r="A2" s="143" t="s">
        <v>1</v>
      </c>
      <c r="B2" s="146" t="str">
        <f>'Financial Data'!C2</f>
        <v>Department of Health &amp; Human Services - OIG</v>
      </c>
      <c r="C2" s="147"/>
      <c r="D2" s="438"/>
      <c r="E2" s="439"/>
      <c r="F2" s="439"/>
      <c r="G2" s="439"/>
      <c r="H2" s="439"/>
      <c r="I2" s="439"/>
      <c r="J2" s="440"/>
      <c r="K2" s="134"/>
    </row>
    <row r="3" spans="1:11" ht="15" customHeight="1" thickBot="1">
      <c r="A3" s="144" t="s">
        <v>2</v>
      </c>
      <c r="B3" s="145">
        <f>'Financial Data'!C3</f>
        <v>40724</v>
      </c>
      <c r="C3" s="95"/>
      <c r="D3" s="441"/>
      <c r="E3" s="442"/>
      <c r="F3" s="442"/>
      <c r="G3" s="442"/>
      <c r="H3" s="442"/>
      <c r="I3" s="442"/>
      <c r="J3" s="443"/>
      <c r="K3" s="134"/>
    </row>
    <row r="4" spans="1:11" s="156" customFormat="1" ht="15.75" thickBot="1">
      <c r="A4" s="162"/>
      <c r="B4" s="163"/>
      <c r="C4" s="159"/>
      <c r="D4" s="159"/>
      <c r="E4" s="433"/>
      <c r="F4" s="433"/>
      <c r="G4" s="417"/>
      <c r="H4" s="417"/>
      <c r="I4" s="417"/>
      <c r="J4" s="417"/>
      <c r="K4" s="134"/>
    </row>
    <row r="5" spans="1:11" ht="15" customHeight="1" thickBot="1">
      <c r="A5" s="434" t="s">
        <v>145</v>
      </c>
      <c r="B5" s="435"/>
      <c r="C5" s="435"/>
      <c r="D5" s="435"/>
      <c r="E5" s="435"/>
      <c r="F5" s="435"/>
      <c r="G5" s="435"/>
      <c r="H5" s="435"/>
      <c r="I5" s="435"/>
      <c r="J5" s="436"/>
      <c r="K5" s="134"/>
    </row>
    <row r="6" spans="1:11" ht="63.75">
      <c r="A6" s="164" t="s">
        <v>0</v>
      </c>
      <c r="B6" s="165" t="s">
        <v>130</v>
      </c>
      <c r="C6" s="166" t="s">
        <v>129</v>
      </c>
      <c r="D6" s="166" t="s">
        <v>131</v>
      </c>
      <c r="E6" s="166" t="s">
        <v>137</v>
      </c>
      <c r="F6" s="172" t="s">
        <v>167</v>
      </c>
      <c r="G6" s="166" t="s">
        <v>138</v>
      </c>
      <c r="H6" s="166" t="s">
        <v>139</v>
      </c>
      <c r="I6" s="166" t="s">
        <v>170</v>
      </c>
      <c r="J6" s="171" t="s">
        <v>166</v>
      </c>
      <c r="K6" s="134"/>
    </row>
    <row r="7" spans="1:11">
      <c r="A7" s="160">
        <v>1</v>
      </c>
      <c r="B7" s="170"/>
      <c r="C7" s="51"/>
      <c r="D7" s="51"/>
      <c r="E7" s="51"/>
      <c r="F7" s="216"/>
      <c r="G7" s="51"/>
      <c r="H7" s="170"/>
      <c r="I7" s="181">
        <f>G7*H7</f>
        <v>0</v>
      </c>
      <c r="J7" s="225"/>
      <c r="K7" s="134"/>
    </row>
    <row r="8" spans="1:11">
      <c r="A8" s="160">
        <f>A7+1</f>
        <v>2</v>
      </c>
      <c r="B8" s="51"/>
      <c r="C8" s="51"/>
      <c r="D8" s="51"/>
      <c r="E8" s="51"/>
      <c r="F8" s="216"/>
      <c r="G8" s="51"/>
      <c r="H8" s="51"/>
      <c r="I8" s="181">
        <f t="shared" ref="I8:I21" si="0">G8*H8</f>
        <v>0</v>
      </c>
      <c r="J8" s="225"/>
      <c r="K8" s="134"/>
    </row>
    <row r="9" spans="1:11">
      <c r="A9" s="160">
        <f t="shared" ref="A9:A21" si="1">A8+1</f>
        <v>3</v>
      </c>
      <c r="B9" s="51"/>
      <c r="C9" s="51"/>
      <c r="D9" s="51"/>
      <c r="E9" s="51"/>
      <c r="F9" s="216"/>
      <c r="G9" s="51"/>
      <c r="H9" s="51"/>
      <c r="I9" s="181">
        <f t="shared" si="0"/>
        <v>0</v>
      </c>
      <c r="J9" s="225"/>
    </row>
    <row r="10" spans="1:11">
      <c r="A10" s="160">
        <f t="shared" si="1"/>
        <v>4</v>
      </c>
      <c r="B10" s="51"/>
      <c r="C10" s="51"/>
      <c r="D10" s="51"/>
      <c r="E10" s="51"/>
      <c r="F10" s="216"/>
      <c r="G10" s="51"/>
      <c r="H10" s="51"/>
      <c r="I10" s="181">
        <f t="shared" si="0"/>
        <v>0</v>
      </c>
      <c r="J10" s="225"/>
    </row>
    <row r="11" spans="1:11">
      <c r="A11" s="160">
        <f t="shared" si="1"/>
        <v>5</v>
      </c>
      <c r="B11" s="51"/>
      <c r="C11" s="51"/>
      <c r="D11" s="51"/>
      <c r="E11" s="51"/>
      <c r="F11" s="216"/>
      <c r="G11" s="51"/>
      <c r="H11" s="51"/>
      <c r="I11" s="181">
        <f t="shared" si="0"/>
        <v>0</v>
      </c>
      <c r="J11" s="225"/>
    </row>
    <row r="12" spans="1:11">
      <c r="A12" s="160">
        <f t="shared" si="1"/>
        <v>6</v>
      </c>
      <c r="B12" s="51"/>
      <c r="C12" s="51"/>
      <c r="D12" s="51"/>
      <c r="E12" s="51"/>
      <c r="F12" s="216"/>
      <c r="G12" s="51"/>
      <c r="H12" s="51"/>
      <c r="I12" s="181">
        <f t="shared" si="0"/>
        <v>0</v>
      </c>
      <c r="J12" s="225"/>
    </row>
    <row r="13" spans="1:11">
      <c r="A13" s="160">
        <f t="shared" si="1"/>
        <v>7</v>
      </c>
      <c r="B13" s="51"/>
      <c r="C13" s="51"/>
      <c r="D13" s="51"/>
      <c r="E13" s="51"/>
      <c r="F13" s="216"/>
      <c r="G13" s="51"/>
      <c r="H13" s="51"/>
      <c r="I13" s="181">
        <f t="shared" si="0"/>
        <v>0</v>
      </c>
      <c r="J13" s="225"/>
    </row>
    <row r="14" spans="1:11">
      <c r="A14" s="160">
        <f t="shared" si="1"/>
        <v>8</v>
      </c>
      <c r="B14" s="51"/>
      <c r="C14" s="51"/>
      <c r="D14" s="51"/>
      <c r="E14" s="51"/>
      <c r="F14" s="216"/>
      <c r="G14" s="51"/>
      <c r="H14" s="51"/>
      <c r="I14" s="181">
        <f t="shared" si="0"/>
        <v>0</v>
      </c>
      <c r="J14" s="225"/>
    </row>
    <row r="15" spans="1:11">
      <c r="A15" s="160">
        <f t="shared" si="1"/>
        <v>9</v>
      </c>
      <c r="B15" s="51"/>
      <c r="C15" s="51"/>
      <c r="D15" s="51"/>
      <c r="E15" s="51"/>
      <c r="F15" s="216"/>
      <c r="G15" s="51"/>
      <c r="H15" s="51"/>
      <c r="I15" s="181">
        <f t="shared" si="0"/>
        <v>0</v>
      </c>
      <c r="J15" s="225"/>
    </row>
    <row r="16" spans="1:11">
      <c r="A16" s="160">
        <f t="shared" si="1"/>
        <v>10</v>
      </c>
      <c r="B16" s="51"/>
      <c r="C16" s="51"/>
      <c r="D16" s="51"/>
      <c r="E16" s="51"/>
      <c r="F16" s="216"/>
      <c r="G16" s="51"/>
      <c r="H16" s="51"/>
      <c r="I16" s="181">
        <f t="shared" si="0"/>
        <v>0</v>
      </c>
      <c r="J16" s="225"/>
    </row>
    <row r="17" spans="1:16">
      <c r="A17" s="160">
        <f t="shared" si="1"/>
        <v>11</v>
      </c>
      <c r="B17" s="51"/>
      <c r="C17" s="51"/>
      <c r="D17" s="51"/>
      <c r="E17" s="51"/>
      <c r="F17" s="216"/>
      <c r="G17" s="51"/>
      <c r="H17" s="51"/>
      <c r="I17" s="181">
        <f t="shared" si="0"/>
        <v>0</v>
      </c>
      <c r="J17" s="225"/>
    </row>
    <row r="18" spans="1:16">
      <c r="A18" s="160">
        <f t="shared" si="1"/>
        <v>12</v>
      </c>
      <c r="B18" s="51"/>
      <c r="C18" s="51"/>
      <c r="D18" s="51"/>
      <c r="E18" s="51"/>
      <c r="F18" s="216"/>
      <c r="G18" s="51"/>
      <c r="H18" s="51"/>
      <c r="I18" s="181">
        <f t="shared" si="0"/>
        <v>0</v>
      </c>
      <c r="J18" s="225"/>
    </row>
    <row r="19" spans="1:16">
      <c r="A19" s="160">
        <f t="shared" si="1"/>
        <v>13</v>
      </c>
      <c r="B19" s="51"/>
      <c r="C19" s="51"/>
      <c r="D19" s="51"/>
      <c r="E19" s="51"/>
      <c r="F19" s="216"/>
      <c r="G19" s="51"/>
      <c r="H19" s="51"/>
      <c r="I19" s="181">
        <f t="shared" si="0"/>
        <v>0</v>
      </c>
      <c r="J19" s="225"/>
    </row>
    <row r="20" spans="1:16">
      <c r="A20" s="160">
        <f t="shared" si="1"/>
        <v>14</v>
      </c>
      <c r="B20" s="51"/>
      <c r="C20" s="51"/>
      <c r="D20" s="51"/>
      <c r="E20" s="51"/>
      <c r="F20" s="216"/>
      <c r="G20" s="51"/>
      <c r="H20" s="51"/>
      <c r="I20" s="181">
        <f t="shared" si="0"/>
        <v>0</v>
      </c>
      <c r="J20" s="225"/>
    </row>
    <row r="21" spans="1:16" ht="13.5" thickBot="1">
      <c r="A21" s="160">
        <f t="shared" si="1"/>
        <v>15</v>
      </c>
      <c r="B21" s="161"/>
      <c r="C21" s="161"/>
      <c r="D21" s="161"/>
      <c r="E21" s="161"/>
      <c r="F21" s="217"/>
      <c r="G21" s="161"/>
      <c r="H21" s="161"/>
      <c r="I21" s="226">
        <f t="shared" si="0"/>
        <v>0</v>
      </c>
      <c r="J21" s="227"/>
      <c r="L21" s="134"/>
    </row>
    <row r="22" spans="1:16" s="156" customFormat="1" ht="13.5" thickBot="1">
      <c r="A22" s="157"/>
      <c r="B22" s="158"/>
      <c r="C22" s="159"/>
      <c r="D22" s="159"/>
      <c r="E22" s="159"/>
      <c r="F22" s="173"/>
      <c r="G22" s="176" t="s">
        <v>169</v>
      </c>
      <c r="H22" s="182">
        <f>SUM(H7:H21)</f>
        <v>0</v>
      </c>
      <c r="I22" s="179">
        <f>SUM(I7:I21)</f>
        <v>0</v>
      </c>
      <c r="J22" s="159"/>
      <c r="K22" s="177"/>
      <c r="L22" s="177"/>
      <c r="N22" s="177"/>
      <c r="P22" s="180"/>
    </row>
    <row r="23" spans="1:16" s="156" customFormat="1" ht="13.5" thickBot="1">
      <c r="A23" s="157"/>
      <c r="B23" s="158"/>
      <c r="C23" s="159"/>
      <c r="D23" s="159"/>
      <c r="E23" s="159"/>
      <c r="F23" s="173"/>
      <c r="G23" s="159"/>
      <c r="H23" s="159"/>
      <c r="I23" s="159"/>
      <c r="J23" s="159"/>
    </row>
    <row r="24" spans="1:16" s="156" customFormat="1" ht="13.5" thickBot="1">
      <c r="A24" s="432" t="s">
        <v>146</v>
      </c>
      <c r="B24" s="384"/>
      <c r="C24" s="384"/>
      <c r="D24" s="384"/>
      <c r="E24" s="390"/>
      <c r="F24" s="391"/>
      <c r="G24" s="155"/>
    </row>
    <row r="25" spans="1:16" ht="63.75">
      <c r="A25" s="164" t="s">
        <v>0</v>
      </c>
      <c r="B25" s="165" t="s">
        <v>147</v>
      </c>
      <c r="C25" s="166" t="s">
        <v>155</v>
      </c>
      <c r="D25" s="166" t="s">
        <v>148</v>
      </c>
      <c r="E25" s="166" t="s">
        <v>149</v>
      </c>
      <c r="F25" s="175" t="s">
        <v>168</v>
      </c>
      <c r="G25" s="136"/>
      <c r="H25" s="134"/>
      <c r="I25" s="134"/>
      <c r="J25" s="134"/>
    </row>
    <row r="26" spans="1:16" ht="89.25">
      <c r="A26" s="160">
        <v>1</v>
      </c>
      <c r="B26" s="51" t="s">
        <v>280</v>
      </c>
      <c r="C26" s="218" t="s">
        <v>281</v>
      </c>
      <c r="D26" s="51" t="s">
        <v>282</v>
      </c>
      <c r="E26" s="51" t="s">
        <v>283</v>
      </c>
      <c r="F26" s="345">
        <v>40638</v>
      </c>
      <c r="H26" s="1"/>
      <c r="I26" s="1"/>
      <c r="J26" s="1"/>
    </row>
    <row r="27" spans="1:16" ht="38.25">
      <c r="A27" s="160">
        <f>A26+1</f>
        <v>2</v>
      </c>
      <c r="B27" s="51" t="s">
        <v>284</v>
      </c>
      <c r="C27" s="218" t="s">
        <v>285</v>
      </c>
      <c r="D27" s="51" t="s">
        <v>286</v>
      </c>
      <c r="E27" s="51" t="s">
        <v>287</v>
      </c>
      <c r="F27" s="345">
        <v>40652</v>
      </c>
      <c r="H27" s="1"/>
      <c r="I27" s="1"/>
      <c r="J27" s="1"/>
    </row>
    <row r="28" spans="1:16">
      <c r="A28" s="160">
        <f t="shared" ref="A28:A35" si="2">A27+1</f>
        <v>3</v>
      </c>
      <c r="B28" s="51"/>
      <c r="C28" s="218"/>
      <c r="D28" s="51"/>
      <c r="E28" s="51"/>
      <c r="F28" s="219"/>
      <c r="H28" s="1"/>
      <c r="I28" s="1"/>
      <c r="J28" s="1"/>
    </row>
    <row r="29" spans="1:16">
      <c r="A29" s="160">
        <f t="shared" si="2"/>
        <v>4</v>
      </c>
      <c r="B29" s="51"/>
      <c r="C29" s="218"/>
      <c r="D29" s="51"/>
      <c r="E29" s="51"/>
      <c r="F29" s="219"/>
      <c r="H29" s="1"/>
      <c r="I29" s="1"/>
      <c r="J29" s="1"/>
    </row>
    <row r="30" spans="1:16">
      <c r="A30" s="160">
        <f t="shared" si="2"/>
        <v>5</v>
      </c>
      <c r="B30" s="51"/>
      <c r="C30" s="218"/>
      <c r="D30" s="51"/>
      <c r="E30" s="51"/>
      <c r="F30" s="219"/>
      <c r="H30" s="1"/>
      <c r="I30" s="1"/>
      <c r="J30" s="1"/>
    </row>
    <row r="31" spans="1:16">
      <c r="A31" s="160">
        <f t="shared" si="2"/>
        <v>6</v>
      </c>
      <c r="B31" s="51"/>
      <c r="C31" s="218"/>
      <c r="D31" s="51"/>
      <c r="E31" s="51"/>
      <c r="F31" s="219"/>
      <c r="H31" s="1"/>
      <c r="I31" s="1"/>
      <c r="J31" s="1"/>
    </row>
    <row r="32" spans="1:16">
      <c r="A32" s="160">
        <f t="shared" si="2"/>
        <v>7</v>
      </c>
      <c r="B32" s="51"/>
      <c r="C32" s="218"/>
      <c r="D32" s="51"/>
      <c r="E32" s="51"/>
      <c r="F32" s="219"/>
      <c r="H32" s="1"/>
      <c r="I32" s="1"/>
      <c r="J32" s="1"/>
    </row>
    <row r="33" spans="1:10">
      <c r="A33" s="160">
        <f t="shared" si="2"/>
        <v>8</v>
      </c>
      <c r="B33" s="51"/>
      <c r="C33" s="218"/>
      <c r="D33" s="51"/>
      <c r="E33" s="51"/>
      <c r="F33" s="219"/>
      <c r="H33" s="1"/>
      <c r="I33" s="1"/>
      <c r="J33" s="1"/>
    </row>
    <row r="34" spans="1:10">
      <c r="A34" s="160">
        <f t="shared" si="2"/>
        <v>9</v>
      </c>
      <c r="B34" s="183"/>
      <c r="C34" s="220"/>
      <c r="D34" s="183"/>
      <c r="E34" s="183"/>
      <c r="F34" s="221"/>
      <c r="H34" s="1"/>
      <c r="I34" s="1"/>
      <c r="J34" s="1"/>
    </row>
    <row r="35" spans="1:10" ht="13.5" thickBot="1">
      <c r="A35" s="160">
        <f t="shared" si="2"/>
        <v>10</v>
      </c>
      <c r="B35" s="161"/>
      <c r="C35" s="222"/>
      <c r="D35" s="161"/>
      <c r="E35" s="161"/>
      <c r="F35" s="223"/>
      <c r="H35" s="1"/>
      <c r="I35" s="1"/>
      <c r="J35" s="1"/>
    </row>
    <row r="36" spans="1:10">
      <c r="B36" s="53"/>
    </row>
    <row r="37" spans="1:10">
      <c r="B37" s="53"/>
    </row>
    <row r="38" spans="1:10">
      <c r="B38" s="53"/>
    </row>
    <row r="39" spans="1:10">
      <c r="B39" s="53"/>
    </row>
    <row r="40" spans="1:10">
      <c r="B40" s="53"/>
    </row>
    <row r="41" spans="1:10">
      <c r="B41" s="53"/>
    </row>
    <row r="42" spans="1:10">
      <c r="B42" s="53"/>
    </row>
    <row r="43" spans="1:10">
      <c r="B43" s="53"/>
    </row>
    <row r="44" spans="1:10">
      <c r="B44" s="53"/>
    </row>
    <row r="45" spans="1:10">
      <c r="B45" s="53"/>
    </row>
    <row r="46" spans="1:10">
      <c r="B46" s="53"/>
    </row>
    <row r="47" spans="1:10">
      <c r="B47" s="53"/>
    </row>
    <row r="48" spans="1:10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opLeftCell="F1" workbookViewId="0">
      <selection activeCell="K2" sqref="K2:K32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5" bestFit="1" customWidth="1"/>
    <col min="11" max="11" width="63.140625" customWidth="1"/>
  </cols>
  <sheetData>
    <row r="1" spans="1:11">
      <c r="A1" s="42" t="s">
        <v>51</v>
      </c>
      <c r="B1" s="69" t="s">
        <v>81</v>
      </c>
      <c r="C1" s="69" t="s">
        <v>176</v>
      </c>
      <c r="D1" s="14" t="s">
        <v>7</v>
      </c>
      <c r="E1" s="15" t="s">
        <v>82</v>
      </c>
      <c r="F1" s="203" t="s">
        <v>179</v>
      </c>
      <c r="G1" s="15" t="s">
        <v>82</v>
      </c>
      <c r="H1" s="148" t="s">
        <v>129</v>
      </c>
      <c r="I1" s="148" t="s">
        <v>152</v>
      </c>
      <c r="J1" s="149" t="s">
        <v>130</v>
      </c>
      <c r="K1" s="15" t="s">
        <v>82</v>
      </c>
    </row>
    <row r="2" spans="1:11">
      <c r="A2" s="4" t="s">
        <v>18</v>
      </c>
      <c r="B2" s="70" t="s">
        <v>63</v>
      </c>
      <c r="C2" s="71" t="s">
        <v>37</v>
      </c>
      <c r="D2" s="4" t="s">
        <v>44</v>
      </c>
      <c r="E2" s="62" t="s">
        <v>83</v>
      </c>
      <c r="F2" s="204" t="s">
        <v>181</v>
      </c>
      <c r="G2" s="62" t="s">
        <v>185</v>
      </c>
      <c r="H2" s="134" t="s">
        <v>124</v>
      </c>
      <c r="I2" s="134" t="s">
        <v>153</v>
      </c>
      <c r="J2" s="134" t="s">
        <v>158</v>
      </c>
      <c r="K2" s="62" t="s">
        <v>248</v>
      </c>
    </row>
    <row r="3" spans="1:11">
      <c r="A3" s="4" t="s">
        <v>19</v>
      </c>
      <c r="B3" s="70" t="s">
        <v>64</v>
      </c>
      <c r="C3" s="71" t="s">
        <v>38</v>
      </c>
      <c r="D3" s="4" t="s">
        <v>173</v>
      </c>
      <c r="E3" s="62" t="s">
        <v>84</v>
      </c>
      <c r="F3" s="204" t="s">
        <v>182</v>
      </c>
      <c r="G3" s="62" t="s">
        <v>186</v>
      </c>
      <c r="H3" s="134" t="s">
        <v>125</v>
      </c>
      <c r="I3" s="134" t="s">
        <v>154</v>
      </c>
      <c r="J3" s="134" t="s">
        <v>159</v>
      </c>
      <c r="K3" s="62" t="s">
        <v>249</v>
      </c>
    </row>
    <row r="4" spans="1:11">
      <c r="A4" s="4" t="s">
        <v>8</v>
      </c>
      <c r="B4" s="70" t="s">
        <v>65</v>
      </c>
      <c r="C4" s="71" t="s">
        <v>39</v>
      </c>
      <c r="E4" s="62" t="s">
        <v>91</v>
      </c>
      <c r="G4" s="62" t="s">
        <v>187</v>
      </c>
      <c r="H4" s="134" t="s">
        <v>126</v>
      </c>
      <c r="I4" s="156"/>
      <c r="J4" s="134" t="s">
        <v>160</v>
      </c>
      <c r="K4" s="62" t="s">
        <v>250</v>
      </c>
    </row>
    <row r="5" spans="1:11">
      <c r="A5" s="4" t="s">
        <v>9</v>
      </c>
      <c r="B5" s="70" t="s">
        <v>66</v>
      </c>
      <c r="C5" s="71" t="s">
        <v>178</v>
      </c>
      <c r="E5" s="62" t="s">
        <v>92</v>
      </c>
      <c r="G5" s="62" t="s">
        <v>188</v>
      </c>
      <c r="H5" s="134" t="s">
        <v>127</v>
      </c>
      <c r="J5" s="134" t="s">
        <v>161</v>
      </c>
      <c r="K5" s="62" t="s">
        <v>251</v>
      </c>
    </row>
    <row r="6" spans="1:11">
      <c r="A6" s="4" t="s">
        <v>20</v>
      </c>
      <c r="B6" s="70" t="s">
        <v>67</v>
      </c>
      <c r="C6" s="71" t="s">
        <v>40</v>
      </c>
      <c r="E6" s="62" t="s">
        <v>93</v>
      </c>
      <c r="G6" s="62" t="s">
        <v>189</v>
      </c>
      <c r="H6" s="134" t="s">
        <v>128</v>
      </c>
      <c r="J6" s="134" t="s">
        <v>162</v>
      </c>
      <c r="K6" s="62" t="s">
        <v>252</v>
      </c>
    </row>
    <row r="7" spans="1:11">
      <c r="A7" s="4" t="s">
        <v>10</v>
      </c>
      <c r="B7" s="70" t="s">
        <v>68</v>
      </c>
      <c r="C7" s="71" t="s">
        <v>41</v>
      </c>
      <c r="D7" s="9"/>
      <c r="E7" s="62" t="s">
        <v>94</v>
      </c>
      <c r="G7" s="62" t="s">
        <v>190</v>
      </c>
      <c r="H7" s="134" t="s">
        <v>133</v>
      </c>
      <c r="J7" s="134" t="s">
        <v>132</v>
      </c>
      <c r="K7" s="62" t="s">
        <v>253</v>
      </c>
    </row>
    <row r="8" spans="1:11">
      <c r="A8" s="4" t="s">
        <v>11</v>
      </c>
      <c r="B8" s="70" t="s">
        <v>69</v>
      </c>
      <c r="C8" s="71" t="s">
        <v>42</v>
      </c>
      <c r="D8" s="10"/>
      <c r="E8" s="62" t="s">
        <v>96</v>
      </c>
      <c r="G8" s="62" t="s">
        <v>191</v>
      </c>
      <c r="H8" s="134" t="s">
        <v>43</v>
      </c>
      <c r="J8" s="134" t="s">
        <v>163</v>
      </c>
      <c r="K8" s="62" t="s">
        <v>254</v>
      </c>
    </row>
    <row r="9" spans="1:11">
      <c r="A9" s="4" t="s">
        <v>12</v>
      </c>
      <c r="B9" s="70" t="s">
        <v>80</v>
      </c>
      <c r="C9" s="71" t="s">
        <v>177</v>
      </c>
      <c r="D9" s="10"/>
      <c r="E9" s="62" t="s">
        <v>103</v>
      </c>
      <c r="G9" s="62" t="s">
        <v>192</v>
      </c>
      <c r="J9" s="134" t="s">
        <v>164</v>
      </c>
      <c r="K9" s="62" t="s">
        <v>255</v>
      </c>
    </row>
    <row r="10" spans="1:11">
      <c r="A10" s="9" t="s">
        <v>13</v>
      </c>
      <c r="B10" s="70" t="s">
        <v>56</v>
      </c>
      <c r="C10" s="71" t="s">
        <v>43</v>
      </c>
      <c r="D10" s="10"/>
      <c r="E10" s="63" t="s">
        <v>97</v>
      </c>
      <c r="G10" s="63" t="s">
        <v>193</v>
      </c>
      <c r="J10" s="134" t="s">
        <v>165</v>
      </c>
      <c r="K10" s="63" t="s">
        <v>256</v>
      </c>
    </row>
    <row r="11" spans="1:11">
      <c r="A11" s="4" t="s">
        <v>24</v>
      </c>
      <c r="B11" s="71" t="s">
        <v>70</v>
      </c>
      <c r="C11" s="70"/>
      <c r="E11" s="62" t="s">
        <v>98</v>
      </c>
      <c r="G11" s="62" t="s">
        <v>194</v>
      </c>
      <c r="J11" s="134" t="s">
        <v>211</v>
      </c>
      <c r="K11" s="62" t="s">
        <v>257</v>
      </c>
    </row>
    <row r="12" spans="1:11">
      <c r="A12" s="4" t="s">
        <v>25</v>
      </c>
      <c r="B12" s="71" t="s">
        <v>71</v>
      </c>
      <c r="C12" s="71"/>
      <c r="E12" s="62" t="s">
        <v>100</v>
      </c>
      <c r="G12" s="62" t="s">
        <v>195</v>
      </c>
      <c r="J12" s="134" t="s">
        <v>43</v>
      </c>
      <c r="K12" s="62" t="s">
        <v>258</v>
      </c>
    </row>
    <row r="13" spans="1:11">
      <c r="A13" s="10" t="s">
        <v>14</v>
      </c>
      <c r="B13" s="70" t="s">
        <v>72</v>
      </c>
      <c r="C13" s="71"/>
      <c r="E13" s="62" t="s">
        <v>102</v>
      </c>
      <c r="G13" s="62" t="s">
        <v>196</v>
      </c>
      <c r="K13" s="62" t="s">
        <v>259</v>
      </c>
    </row>
    <row r="14" spans="1:11">
      <c r="A14" s="9" t="s">
        <v>26</v>
      </c>
      <c r="B14" s="70" t="s">
        <v>57</v>
      </c>
      <c r="C14" s="70"/>
      <c r="E14" s="5" t="s">
        <v>117</v>
      </c>
      <c r="G14" s="5" t="s">
        <v>197</v>
      </c>
      <c r="K14" s="5" t="s">
        <v>260</v>
      </c>
    </row>
    <row r="15" spans="1:11">
      <c r="A15" s="4" t="s">
        <v>33</v>
      </c>
      <c r="B15" s="70" t="s">
        <v>58</v>
      </c>
      <c r="C15" s="70"/>
      <c r="E15" s="62" t="s">
        <v>99</v>
      </c>
      <c r="G15" s="62" t="s">
        <v>198</v>
      </c>
      <c r="K15" s="62" t="s">
        <v>261</v>
      </c>
    </row>
    <row r="16" spans="1:11">
      <c r="A16" s="10" t="s">
        <v>15</v>
      </c>
      <c r="B16" s="70" t="s">
        <v>59</v>
      </c>
      <c r="C16" s="70"/>
      <c r="E16" s="62" t="s">
        <v>95</v>
      </c>
      <c r="G16" s="62" t="s">
        <v>199</v>
      </c>
      <c r="K16" s="62" t="s">
        <v>262</v>
      </c>
    </row>
    <row r="17" spans="1:11">
      <c r="A17" s="10" t="s">
        <v>16</v>
      </c>
      <c r="B17" s="70" t="s">
        <v>73</v>
      </c>
      <c r="C17" s="70"/>
      <c r="E17" s="62" t="s">
        <v>89</v>
      </c>
      <c r="G17" s="62" t="s">
        <v>200</v>
      </c>
      <c r="K17" s="62" t="s">
        <v>263</v>
      </c>
    </row>
    <row r="18" spans="1:11">
      <c r="A18" s="4" t="s">
        <v>35</v>
      </c>
      <c r="B18" s="70" t="s">
        <v>62</v>
      </c>
      <c r="C18" s="70"/>
      <c r="E18" s="62" t="s">
        <v>120</v>
      </c>
      <c r="G18" s="62" t="s">
        <v>201</v>
      </c>
      <c r="K18" s="62" t="s">
        <v>264</v>
      </c>
    </row>
    <row r="19" spans="1:11">
      <c r="A19" s="4" t="s">
        <v>21</v>
      </c>
      <c r="B19" s="70" t="s">
        <v>74</v>
      </c>
      <c r="C19" s="70"/>
      <c r="E19" s="62" t="s">
        <v>88</v>
      </c>
      <c r="G19" s="62" t="s">
        <v>202</v>
      </c>
      <c r="K19" s="62" t="s">
        <v>265</v>
      </c>
    </row>
    <row r="20" spans="1:11">
      <c r="A20" s="4" t="s">
        <v>22</v>
      </c>
      <c r="B20" s="70" t="s">
        <v>119</v>
      </c>
      <c r="C20" s="70"/>
      <c r="D20" s="9"/>
      <c r="E20" s="62" t="s">
        <v>101</v>
      </c>
      <c r="G20" s="62" t="s">
        <v>203</v>
      </c>
      <c r="K20" s="62" t="s">
        <v>266</v>
      </c>
    </row>
    <row r="21" spans="1:11">
      <c r="A21" s="4" t="s">
        <v>23</v>
      </c>
      <c r="B21" s="70" t="s">
        <v>75</v>
      </c>
      <c r="C21" s="70"/>
      <c r="E21" s="64" t="s">
        <v>90</v>
      </c>
      <c r="G21" s="64" t="s">
        <v>204</v>
      </c>
      <c r="K21" s="64" t="s">
        <v>267</v>
      </c>
    </row>
    <row r="22" spans="1:11">
      <c r="A22" s="4" t="s">
        <v>27</v>
      </c>
      <c r="B22" s="70" t="s">
        <v>60</v>
      </c>
      <c r="C22" s="70"/>
      <c r="E22" s="62" t="s">
        <v>87</v>
      </c>
      <c r="G22" s="62" t="s">
        <v>205</v>
      </c>
      <c r="H22" s="177"/>
      <c r="I22" s="177"/>
      <c r="J22" s="178"/>
      <c r="K22" s="62" t="s">
        <v>268</v>
      </c>
    </row>
    <row r="23" spans="1:11">
      <c r="A23" s="4" t="s">
        <v>28</v>
      </c>
      <c r="B23" s="72" t="s">
        <v>76</v>
      </c>
      <c r="C23" s="70"/>
      <c r="E23" s="62" t="s">
        <v>86</v>
      </c>
      <c r="G23" s="62" t="s">
        <v>206</v>
      </c>
      <c r="H23" s="156"/>
      <c r="I23" s="156"/>
      <c r="J23" s="155"/>
      <c r="K23" s="62" t="s">
        <v>269</v>
      </c>
    </row>
    <row r="24" spans="1:11">
      <c r="A24" s="4" t="s">
        <v>29</v>
      </c>
      <c r="B24" s="70" t="s">
        <v>77</v>
      </c>
      <c r="C24" s="72"/>
      <c r="E24" s="62" t="s">
        <v>104</v>
      </c>
      <c r="G24" s="62" t="s">
        <v>207</v>
      </c>
      <c r="H24" s="156"/>
      <c r="I24" s="156"/>
      <c r="J24" s="156"/>
      <c r="K24" s="62" t="s">
        <v>270</v>
      </c>
    </row>
    <row r="25" spans="1:11">
      <c r="A25" s="4" t="s">
        <v>30</v>
      </c>
      <c r="B25" s="70" t="s">
        <v>78</v>
      </c>
      <c r="C25" s="70"/>
      <c r="E25" s="70" t="s">
        <v>85</v>
      </c>
      <c r="G25" s="70" t="s">
        <v>208</v>
      </c>
      <c r="J25" s="1"/>
      <c r="K25" s="70" t="s">
        <v>271</v>
      </c>
    </row>
    <row r="26" spans="1:11">
      <c r="A26" s="4" t="s">
        <v>31</v>
      </c>
      <c r="B26" s="70" t="s">
        <v>61</v>
      </c>
      <c r="C26" s="70"/>
      <c r="E26" s="4" t="s">
        <v>18</v>
      </c>
      <c r="G26" s="4" t="s">
        <v>18</v>
      </c>
      <c r="J26" s="1"/>
      <c r="K26" s="4" t="s">
        <v>18</v>
      </c>
    </row>
    <row r="27" spans="1:11">
      <c r="A27" s="4" t="s">
        <v>172</v>
      </c>
      <c r="B27" s="70" t="s">
        <v>36</v>
      </c>
      <c r="C27" s="70"/>
      <c r="E27" s="4" t="s">
        <v>106</v>
      </c>
      <c r="G27" s="4" t="s">
        <v>106</v>
      </c>
      <c r="J27" s="1"/>
      <c r="K27" s="4" t="s">
        <v>106</v>
      </c>
    </row>
    <row r="28" spans="1:11">
      <c r="A28" s="4" t="s">
        <v>32</v>
      </c>
      <c r="B28" s="70" t="s">
        <v>79</v>
      </c>
      <c r="C28" s="70"/>
      <c r="E28" s="68" t="s">
        <v>30</v>
      </c>
      <c r="G28" s="68" t="s">
        <v>30</v>
      </c>
      <c r="J28" s="1"/>
      <c r="K28" s="68" t="s">
        <v>30</v>
      </c>
    </row>
    <row r="29" spans="1:11">
      <c r="A29" s="4" t="s">
        <v>118</v>
      </c>
      <c r="B29" s="4"/>
      <c r="C29" s="70"/>
      <c r="E29" s="68" t="s">
        <v>172</v>
      </c>
      <c r="G29" s="68" t="s">
        <v>172</v>
      </c>
      <c r="J29" s="1"/>
      <c r="K29" s="68" t="s">
        <v>172</v>
      </c>
    </row>
    <row r="30" spans="1:11">
      <c r="A30" s="4" t="s">
        <v>17</v>
      </c>
      <c r="B30" s="4"/>
      <c r="C30" s="4"/>
      <c r="E30" s="88" t="s">
        <v>105</v>
      </c>
      <c r="G30" s="88" t="s">
        <v>105</v>
      </c>
      <c r="J30" s="1"/>
      <c r="K30" s="88" t="s">
        <v>105</v>
      </c>
    </row>
    <row r="31" spans="1:11">
      <c r="A31" s="4" t="s">
        <v>34</v>
      </c>
      <c r="B31" s="4"/>
      <c r="C31" s="4"/>
      <c r="E31" s="68" t="s">
        <v>107</v>
      </c>
      <c r="G31" s="68" t="s">
        <v>107</v>
      </c>
      <c r="J31" s="1"/>
      <c r="K31" s="68" t="s">
        <v>107</v>
      </c>
    </row>
    <row r="32" spans="1:11">
      <c r="C32" s="4"/>
      <c r="E32" s="68" t="s">
        <v>210</v>
      </c>
      <c r="G32" s="68" t="s">
        <v>210</v>
      </c>
      <c r="J32" s="1"/>
      <c r="K32" s="68" t="s">
        <v>210</v>
      </c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sheetProtection password="C4F4" sheet="1"/>
  <phoneticPr fontId="16" type="noConversion"/>
  <pageMargins left="0.7" right="0.7" top="0.75" bottom="0.75" header="0.3" footer="0.3"/>
  <pageSetup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OIGNonRecoveryTAFS</vt:lpstr>
      <vt:lpstr>OIGNonRecoveryTAFS2009</vt:lpstr>
      <vt:lpstr>OIGNonRecoveryTAFS2010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2010-10-28T19:40:37Z</cp:lastPrinted>
  <dcterms:created xsi:type="dcterms:W3CDTF">2009-02-26T10:56:03Z</dcterms:created>
  <dcterms:modified xsi:type="dcterms:W3CDTF">2011-07-08T19:42:26Z</dcterms:modified>
</cp:coreProperties>
</file>