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105" activeTab="0"/>
  </bookViews>
  <sheets>
    <sheet name="Financial Data" sheetId="1" r:id="rId1"/>
    <sheet name="Work Products" sheetId="2" r:id="rId2"/>
    <sheet name="Significant Activities" sheetId="3" r:id="rId3"/>
    <sheet name="Training-Outreach Activities" sheetId="4" r:id="rId4"/>
    <sheet name="Material for Drop Down Menus" sheetId="5" state="hidden" r:id="rId5"/>
  </sheets>
  <definedNames>
    <definedName name="AwardType">'Material for Drop Down Menus'!$C$2:$C$10</definedName>
    <definedName name="DirectReimbursable">'Material for Drop Down Menus'!$F$2:$F$3</definedName>
    <definedName name="ObligationType">'Material for Drop Down Menus'!#REF!</definedName>
    <definedName name="OIGNonRecoveryTAFS">'Material for Drop Down Menus'!$E$2:$E$31</definedName>
    <definedName name="OIGNonRecoveryTAFS2009">'Material for Drop Down Menus'!$E$2:$E$32</definedName>
    <definedName name="OIGNonRecoveryTAFS2010">'Material for Drop Down Menus'!$G$2:$G$31</definedName>
    <definedName name="OIGNonRecoveryTAFSCYR">'Material for Drop Down Menus'!$G$2:$G$32</definedName>
    <definedName name="OIGOrganizations">'Material for Drop Down Menus'!$A$2:$A$31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Data'!$A$1:$I$29</definedName>
    <definedName name="_xlnm.Print_Area" localSheetId="3">'Training-Outreach Activities'!$A$1:$L$40</definedName>
    <definedName name="_xlnm.Print_Area" localSheetId="1">'Work Products'!$A$1:$N$25</definedName>
    <definedName name="StateCode">'Material for Drop Down Menus'!#REF!</definedName>
    <definedName name="TargetAudience">'Material for Drop Down Menus'!$H$2:$H$8</definedName>
    <definedName name="TypeofTraining">'Material for Drop Down Menus'!$J$2:$J$12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<sst xmlns="http://schemas.openxmlformats.org/spreadsheetml/2006/main" count="318" uniqueCount="247">
  <si>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</si>
  <si>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</si>
  <si>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</si>
  <si>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</si>
  <si>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</si>
  <si>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</si>
  <si>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</si>
  <si>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</si>
  <si>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</si>
  <si>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</si>
  <si>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</si>
  <si>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</si>
  <si>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</si>
  <si>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</si>
  <si>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</si>
  <si>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</si>
  <si>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</si>
  <si>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</si>
  <si>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</si>
  <si>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</si>
  <si>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</si>
  <si>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</si>
  <si>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</si>
  <si>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</si>
  <si>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</si>
  <si>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</si>
  <si>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</si>
  <si>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</si>
  <si>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</si>
  <si>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</si>
  <si>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</si>
  <si>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</si>
  <si>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</si>
  <si>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</si>
  <si>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</si>
  <si>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</si>
  <si>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</si>
  <si>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</si>
  <si>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</si>
  <si>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</si>
  <si>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</si>
  <si>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</si>
  <si>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</si>
  <si>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</si>
  <si>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</si>
  <si>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</si>
  <si>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</si>
  <si>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</si>
  <si>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</si>
  <si>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</si>
  <si>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</si>
  <si>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</si>
  <si>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</si>
  <si>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</si>
  <si>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</si>
  <si>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Accepted for Prosecution:</t>
  </si>
  <si>
    <t>Prosecution Denied: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</si>
  <si>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</si>
  <si>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</si>
  <si>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</si>
  <si>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</si>
  <si>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</si>
  <si>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</si>
  <si>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</si>
  <si>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</si>
  <si>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</si>
  <si>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</si>
  <si>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</si>
  <si>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</si>
  <si>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</si>
  <si>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</si>
  <si>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</si>
  <si>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</si>
  <si>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</si>
  <si>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</si>
  <si>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</si>
  <si>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</si>
  <si>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</si>
  <si>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</si>
  <si>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</si>
  <si>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</si>
  <si>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</si>
  <si>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</si>
  <si>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</si>
  <si>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</si>
  <si>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</si>
  <si>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</si>
  <si>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</si>
  <si>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</si>
  <si>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</si>
  <si>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</si>
  <si>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</si>
  <si>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</si>
  <si>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</si>
  <si>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</si>
  <si>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</si>
  <si>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</si>
  <si>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</si>
  <si>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</si>
  <si>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</si>
  <si>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</si>
  <si>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</si>
  <si>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</si>
  <si>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</si>
  <si>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</si>
  <si>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</si>
  <si>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</si>
  <si>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</si>
  <si>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</si>
  <si>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</si>
  <si>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</si>
  <si>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</si>
  <si>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</si>
  <si>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</si>
  <si>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</si>
  <si>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Pending Decision: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</si>
  <si>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</si>
  <si>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</si>
  <si>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</si>
  <si>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</si>
  <si>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</si>
  <si>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</si>
  <si>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Reporting Entity: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</si>
  <si>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</si>
  <si>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</si>
  <si>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</si>
  <si>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</si>
  <si>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</si>
  <si>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</si>
  <si>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</si>
  <si>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</si>
  <si>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</si>
  <si>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</si>
  <si>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</si>
  <si>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</si>
  <si>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</si>
  <si>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</si>
  <si>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</si>
  <si>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</si>
  <si>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</si>
  <si>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</si>
  <si>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</si>
  <si>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</si>
  <si>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</si>
  <si>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</si>
  <si>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</si>
  <si>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</si>
  <si>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</si>
  <si>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</si>
  <si>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</si>
  <si>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</si>
  <si>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</si>
  <si>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</si>
  <si>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</si>
  <si>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</si>
  <si>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</si>
  <si>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</si>
  <si>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</si>
  <si>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</si>
  <si>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Presentation with Other OIGs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</si>
  <si>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</si>
  <si>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</si>
  <si>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</si>
  <si>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</si>
  <si>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</si>
  <si>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</si>
  <si>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</si>
  <si>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</si>
  <si>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</si>
  <si>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</si>
  <si>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</si>
  <si>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</si>
  <si>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Average Evaluation Rating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</si>
  <si>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</si>
  <si>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</si>
  <si>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</si>
  <si>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</si>
  <si>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</si>
  <si>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</si>
  <si>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</si>
  <si>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</si>
  <si>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</si>
  <si>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</si>
  <si>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</si>
  <si>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Monthly Update Report Data (sheet 1 of 4) Version 4.0a</t>
  </si>
  <si>
    <t>Monthly Update Report Data (sheet 2 of 4) Version 4.0a</t>
  </si>
  <si>
    <t>Monthly Update Report Data (sheet 3 of 4) Version 4.0a</t>
  </si>
  <si>
    <t>Monthly Update Report Data (sheet 4 of 4) Version 4.0a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</si>
  <si>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</si>
  <si>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</si>
  <si>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</si>
  <si>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</si>
  <si>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</si>
  <si>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</si>
  <si>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</si>
  <si>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</si>
  <si>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</si>
  <si>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</si>
  <si>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</si>
  <si>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</si>
  <si>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</si>
  <si>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</si>
  <si>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</si>
  <si>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</si>
  <si>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</si>
  <si>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</si>
  <si>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</si>
  <si>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</si>
  <si>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</si>
  <si>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</si>
  <si>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</si>
  <si>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</si>
  <si>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(75-0128 2010) Health and Human Services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</si>
  <si>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</si>
  <si>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</si>
  <si>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</si>
  <si>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</si>
  <si>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</si>
  <si>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</si>
  <si>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Fiscal Year</t>
  </si>
  <si>
    <t>Cumulative</t>
  </si>
  <si>
    <t>OTHER TYPES OF SIGNIFICANT ACTIVITIES (Planned for Next Three Months)</t>
  </si>
  <si>
    <t>Health and Human Services - OIG</t>
  </si>
  <si>
    <t xml:space="preserve">Section 1512 Reporting </t>
  </si>
  <si>
    <t>N/A</t>
  </si>
  <si>
    <t>Unknown</t>
  </si>
  <si>
    <t>CFOs from 10 colleges and universities</t>
  </si>
  <si>
    <t>Washington, DC</t>
  </si>
  <si>
    <t>National Association of Government Accountants</t>
  </si>
  <si>
    <t>100 individuals from State and local agences</t>
  </si>
  <si>
    <t xml:space="preserve">Washington State Auditor’s Office </t>
  </si>
  <si>
    <t>Olympia, WA</t>
  </si>
  <si>
    <t>Oregon Secretary of State/Audits Division</t>
  </si>
  <si>
    <t>Salem, OR</t>
  </si>
  <si>
    <t>Idaho State Legislature/Audit</t>
  </si>
  <si>
    <t>Boise, ID</t>
  </si>
  <si>
    <t>Baton Rouge, LA</t>
  </si>
  <si>
    <t>Council on Governmental Relations</t>
  </si>
  <si>
    <t>Summary of Recovery Act oversight activities</t>
  </si>
  <si>
    <t>800 individuals from Federal, State and local government agencies</t>
  </si>
  <si>
    <t>National Association for State Community Services Programs</t>
  </si>
  <si>
    <t>Lousiana State Auditor's senior management staff</t>
  </si>
  <si>
    <t>Louisiana Professional Education update - including:  SAS 117 (Compliance Audits), Single Audit internal controls, and Recovery Act</t>
  </si>
  <si>
    <t>Question and Answer session on Recovery Act implications of Single Audit planning and reporting</t>
  </si>
  <si>
    <t>Coordination of work under the American Recovery Reinvestment Act</t>
  </si>
  <si>
    <t>Coordinatino of  work under the American Recovery Reinvestment Act</t>
  </si>
  <si>
    <t>Coordinatino of work under the American Recovery Reinvestment Act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</si>
</sst>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31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24" borderId="10" xfId="57" applyNumberFormat="1" applyFill="1" applyBorder="1" applyAlignment="1" applyProtection="1">
      <alignment vertical="top" wrapText="1"/>
      <protection locked="0"/>
    </xf>
    <xf numFmtId="167" fontId="0" fillId="24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24" borderId="0" xfId="57" applyNumberFormat="1" applyFill="1" applyBorder="1" applyAlignment="1" applyProtection="1">
      <alignment vertical="top" wrapText="1"/>
      <protection locked="0"/>
    </xf>
    <xf numFmtId="166" fontId="0" fillId="24" borderId="0" xfId="57" applyNumberFormat="1" applyFill="1" applyBorder="1" applyAlignment="1" applyProtection="1">
      <alignment vertical="top" wrapText="1"/>
      <protection locked="0"/>
    </xf>
    <xf numFmtId="167" fontId="0" fillId="24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1" xfId="57" applyFont="1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0" fillId="0" borderId="0" xfId="57" applyFont="1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24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24" borderId="18" xfId="57" applyNumberFormat="1" applyFill="1" applyBorder="1" applyAlignment="1" applyProtection="1">
      <alignment horizontal="left" vertical="top" wrapText="1"/>
      <protection locked="0"/>
    </xf>
    <xf numFmtId="165" fontId="0" fillId="24" borderId="19" xfId="57" applyNumberFormat="1" applyFill="1" applyBorder="1" applyAlignment="1" applyProtection="1">
      <alignment horizontal="left" vertical="top" wrapText="1"/>
      <protection locked="0"/>
    </xf>
    <xf numFmtId="166" fontId="0" fillId="24" borderId="20" xfId="57" applyNumberFormat="1" applyFill="1" applyBorder="1" applyAlignment="1" applyProtection="1">
      <alignment vertical="top" wrapText="1"/>
      <protection locked="0"/>
    </xf>
    <xf numFmtId="167" fontId="0" fillId="24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24" borderId="18" xfId="57" applyNumberFormat="1" applyFont="1" applyFill="1" applyBorder="1" applyAlignment="1" applyProtection="1">
      <alignment vertical="top" wrapText="1"/>
      <protection locked="0"/>
    </xf>
    <xf numFmtId="165" fontId="0" fillId="24" borderId="18" xfId="57" applyNumberFormat="1" applyFill="1" applyBorder="1" applyAlignment="1" applyProtection="1">
      <alignment vertical="top" wrapText="1"/>
      <protection locked="0"/>
    </xf>
    <xf numFmtId="165" fontId="0" fillId="24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25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24" borderId="10" xfId="57" applyNumberFormat="1" applyFill="1" applyBorder="1" applyAlignment="1" applyProtection="1">
      <alignment horizontal="left" vertical="top" wrapText="1"/>
      <protection locked="0"/>
    </xf>
    <xf numFmtId="166" fontId="0" fillId="24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20" borderId="23" xfId="57" applyFill="1" applyBorder="1" applyAlignment="1">
      <alignment/>
      <protection/>
    </xf>
    <xf numFmtId="0" fontId="0" fillId="20" borderId="24" xfId="57" applyFill="1" applyBorder="1" applyAlignment="1">
      <alignment/>
      <protection/>
    </xf>
    <xf numFmtId="0" fontId="0" fillId="20" borderId="25" xfId="0" applyFont="1" applyFill="1" applyBorder="1" applyAlignment="1">
      <alignment horizontal="center"/>
    </xf>
    <xf numFmtId="0" fontId="0" fillId="20" borderId="26" xfId="57" applyFill="1" applyBorder="1">
      <alignment/>
      <protection/>
    </xf>
    <xf numFmtId="0" fontId="0" fillId="20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20" borderId="19" xfId="57" applyFont="1" applyFill="1" applyBorder="1" applyAlignment="1">
      <alignment horizontal="right" vertical="center" wrapText="1"/>
      <protection/>
    </xf>
    <xf numFmtId="0" fontId="5" fillId="20" borderId="28" xfId="57" applyFont="1" applyFill="1" applyBorder="1" applyAlignment="1">
      <alignment vertical="center" wrapText="1"/>
      <protection/>
    </xf>
    <xf numFmtId="167" fontId="2" fillId="24" borderId="10" xfId="57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0" fontId="5" fillId="20" borderId="18" xfId="57" applyFont="1" applyFill="1" applyBorder="1" applyAlignment="1">
      <alignment vertical="center" wrapText="1"/>
      <protection/>
    </xf>
    <xf numFmtId="167" fontId="2" fillId="20" borderId="18" xfId="57" applyNumberFormat="1" applyFont="1" applyFill="1" applyBorder="1" applyAlignment="1" applyProtection="1">
      <alignment vertical="center" wrapText="1"/>
      <protection locked="0"/>
    </xf>
    <xf numFmtId="167" fontId="2" fillId="20" borderId="18" xfId="57" applyNumberFormat="1" applyFont="1" applyFill="1" applyBorder="1" applyAlignment="1" applyProtection="1">
      <alignment vertical="center" wrapText="1"/>
      <protection/>
    </xf>
    <xf numFmtId="0" fontId="11" fillId="20" borderId="19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horizontal="right" vertical="center" wrapText="1"/>
      <protection/>
    </xf>
    <xf numFmtId="0" fontId="2" fillId="20" borderId="28" xfId="0" applyNumberFormat="1" applyFont="1" applyFill="1" applyBorder="1" applyAlignment="1">
      <alignment horizontal="right" vertical="center" wrapText="1"/>
    </xf>
    <xf numFmtId="0" fontId="2" fillId="20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1" xfId="57" applyNumberFormat="1" applyBorder="1" applyAlignment="1" applyProtection="1">
      <alignment vertical="top"/>
      <protection locked="0"/>
    </xf>
    <xf numFmtId="1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57" applyNumberFormat="1" applyFont="1" applyFill="1" applyBorder="1" applyAlignment="1" applyProtection="1">
      <alignment horizontal="center" vertical="center"/>
      <protection locked="0"/>
    </xf>
    <xf numFmtId="1" fontId="2" fillId="0" borderId="31" xfId="57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 wrapText="1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2" fillId="24" borderId="34" xfId="57" applyNumberFormat="1" applyFont="1" applyFill="1" applyBorder="1" applyAlignment="1" applyProtection="1">
      <alignment horizontal="center" vertical="center" wrapText="1"/>
      <protection locked="0"/>
    </xf>
    <xf numFmtId="165" fontId="2" fillId="24" borderId="35" xfId="57" applyNumberFormat="1" applyFont="1" applyFill="1" applyBorder="1" applyAlignment="1" applyProtection="1">
      <alignment horizontal="right" vertical="center" wrapText="1"/>
      <protection/>
    </xf>
    <xf numFmtId="1" fontId="2" fillId="24" borderId="36" xfId="57" applyNumberFormat="1" applyFont="1" applyFill="1" applyBorder="1" applyAlignment="1" applyProtection="1">
      <alignment horizontal="center" vertical="center" wrapText="1"/>
      <protection locked="0"/>
    </xf>
    <xf numFmtId="166" fontId="2" fillId="20" borderId="37" xfId="57" applyNumberFormat="1" applyFont="1" applyFill="1" applyBorder="1" applyAlignment="1" applyProtection="1">
      <alignment vertical="center" wrapText="1"/>
      <protection locked="0"/>
    </xf>
    <xf numFmtId="167" fontId="2" fillId="24" borderId="12" xfId="57" applyNumberFormat="1" applyFont="1" applyFill="1" applyBorder="1" applyAlignment="1" applyProtection="1">
      <alignment horizontal="right" vertical="center" wrapText="1"/>
      <protection/>
    </xf>
    <xf numFmtId="3" fontId="2" fillId="24" borderId="38" xfId="57" applyNumberFormat="1" applyFont="1" applyFill="1" applyBorder="1" applyAlignment="1" applyProtection="1">
      <alignment horizontal="center" vertical="center" wrapText="1"/>
      <protection locked="0"/>
    </xf>
    <xf numFmtId="167" fontId="2" fillId="24" borderId="18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13" fillId="24" borderId="19" xfId="57" applyNumberFormat="1" applyFont="1" applyFill="1" applyBorder="1" applyAlignment="1" applyProtection="1">
      <alignment horizontal="right" vertical="center" wrapText="1"/>
      <protection/>
    </xf>
    <xf numFmtId="1" fontId="13" fillId="0" borderId="31" xfId="57" applyNumberFormat="1" applyFont="1" applyBorder="1" applyAlignment="1" applyProtection="1">
      <alignment horizontal="center" vertical="center"/>
      <protection/>
    </xf>
    <xf numFmtId="167" fontId="2" fillId="20" borderId="39" xfId="57" applyNumberFormat="1" applyFont="1" applyFill="1" applyBorder="1" applyAlignment="1" applyProtection="1">
      <alignment vertical="center" wrapText="1"/>
      <protection locked="0"/>
    </xf>
    <xf numFmtId="1" fontId="2" fillId="0" borderId="40" xfId="57" applyNumberFormat="1" applyFont="1" applyBorder="1" applyAlignment="1" applyProtection="1">
      <alignment horizontal="center" vertical="center" wrapText="1"/>
      <protection locked="0"/>
    </xf>
    <xf numFmtId="1" fontId="2" fillId="0" borderId="40" xfId="0" applyNumberFormat="1" applyFont="1" applyFill="1" applyBorder="1" applyAlignment="1" applyProtection="1">
      <alignment horizontal="center" vertical="center"/>
      <protection locked="0"/>
    </xf>
    <xf numFmtId="0" fontId="2" fillId="20" borderId="18" xfId="57" applyFont="1" applyFill="1" applyBorder="1" applyAlignment="1">
      <alignment vertical="center"/>
      <protection/>
    </xf>
    <xf numFmtId="0" fontId="2" fillId="20" borderId="18" xfId="0" applyFont="1" applyFill="1" applyBorder="1" applyAlignment="1">
      <alignment vertical="center"/>
    </xf>
    <xf numFmtId="0" fontId="9" fillId="20" borderId="19" xfId="0" applyFont="1" applyFill="1" applyBorder="1" applyAlignment="1">
      <alignment vertical="center"/>
    </xf>
    <xf numFmtId="0" fontId="13" fillId="24" borderId="20" xfId="0" applyFont="1" applyFill="1" applyBorder="1" applyAlignment="1">
      <alignment horizontal="right" vertical="center"/>
    </xf>
    <xf numFmtId="0" fontId="2" fillId="0" borderId="32" xfId="57" applyFont="1" applyFill="1" applyBorder="1" applyAlignment="1" applyProtection="1">
      <alignment horizontal="left" vertical="center" wrapText="1"/>
      <protection/>
    </xf>
    <xf numFmtId="164" fontId="2" fillId="0" borderId="31" xfId="57" applyNumberFormat="1" applyFont="1" applyFill="1" applyBorder="1" applyAlignment="1" applyProtection="1">
      <alignment horizontal="left" vertical="center" wrapText="1"/>
      <protection/>
    </xf>
    <xf numFmtId="0" fontId="5" fillId="20" borderId="19" xfId="57" applyFont="1" applyFill="1" applyBorder="1" applyAlignment="1" applyProtection="1">
      <alignment horizontal="right" vertical="center" wrapText="1"/>
      <protection/>
    </xf>
    <xf numFmtId="173" fontId="2" fillId="0" borderId="29" xfId="57" applyNumberFormat="1" applyFont="1" applyFill="1" applyBorder="1" applyAlignment="1" applyProtection="1">
      <alignment horizontal="left" vertical="center"/>
      <protection/>
    </xf>
    <xf numFmtId="173" fontId="2" fillId="0" borderId="41" xfId="57" applyNumberFormat="1" applyFont="1" applyFill="1" applyBorder="1" applyAlignment="1" applyProtection="1">
      <alignment horizontal="left" vertical="center"/>
      <protection/>
    </xf>
    <xf numFmtId="173" fontId="2" fillId="0" borderId="41" xfId="0" applyNumberFormat="1" applyFont="1" applyBorder="1" applyAlignment="1" applyProtection="1">
      <alignment horizontal="left" vertical="center"/>
      <protection/>
    </xf>
    <xf numFmtId="0" fontId="5" fillId="0" borderId="30" xfId="57" applyFont="1" applyFill="1" applyBorder="1" applyAlignment="1">
      <alignment horizontal="right" vertical="center" wrapText="1"/>
      <protection/>
    </xf>
    <xf numFmtId="0" fontId="2" fillId="0" borderId="30" xfId="0" applyFont="1" applyBorder="1" applyAlignment="1">
      <alignment horizontal="right" vertical="center" wrapText="1"/>
    </xf>
    <xf numFmtId="0" fontId="0" fillId="20" borderId="19" xfId="0" applyFill="1" applyBorder="1" applyAlignment="1">
      <alignment/>
    </xf>
    <xf numFmtId="0" fontId="2" fillId="0" borderId="31" xfId="0" applyFont="1" applyBorder="1" applyAlignment="1">
      <alignment horizontal="right" vertical="center" wrapText="1"/>
    </xf>
    <xf numFmtId="0" fontId="5" fillId="0" borderId="42" xfId="57" applyFont="1" applyFill="1" applyBorder="1" applyAlignment="1" applyProtection="1">
      <alignment horizontal="right" vertical="center" wrapText="1"/>
      <protection/>
    </xf>
    <xf numFmtId="1" fontId="5" fillId="0" borderId="43" xfId="57" applyNumberFormat="1" applyFont="1" applyFill="1" applyBorder="1" applyAlignment="1" applyProtection="1">
      <alignment horizontal="center" vertical="center" wrapText="1"/>
      <protection locked="0"/>
    </xf>
    <xf numFmtId="0" fontId="5" fillId="20" borderId="37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1" fontId="5" fillId="0" borderId="44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38" xfId="57" applyFont="1" applyFill="1" applyBorder="1" applyAlignment="1">
      <alignment horizontal="right" vertical="center" wrapText="1"/>
      <protection/>
    </xf>
    <xf numFmtId="0" fontId="5" fillId="20" borderId="45" xfId="57" applyFont="1" applyFill="1" applyBorder="1" applyAlignment="1">
      <alignment vertical="center" wrapText="1"/>
      <protection/>
    </xf>
    <xf numFmtId="0" fontId="5" fillId="20" borderId="37" xfId="57" applyFont="1" applyFill="1" applyBorder="1" applyAlignment="1" applyProtection="1">
      <alignment horizontal="right" vertical="center" wrapText="1"/>
      <protection/>
    </xf>
    <xf numFmtId="0" fontId="2" fillId="0" borderId="44" xfId="57" applyNumberFormat="1" applyFont="1" applyFill="1" applyBorder="1" applyAlignment="1" applyProtection="1">
      <alignment horizontal="left" vertical="center"/>
      <protection/>
    </xf>
    <xf numFmtId="0" fontId="2" fillId="0" borderId="46" xfId="57" applyNumberFormat="1" applyFont="1" applyFill="1" applyBorder="1" applyAlignment="1" applyProtection="1">
      <alignment horizontal="left" vertical="center"/>
      <protection/>
    </xf>
    <xf numFmtId="0" fontId="2" fillId="0" borderId="46" xfId="0" applyNumberFormat="1" applyFont="1" applyBorder="1" applyAlignment="1" applyProtection="1">
      <alignment vertical="center"/>
      <protection/>
    </xf>
    <xf numFmtId="0" fontId="13" fillId="20" borderId="4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right" vertical="center" wrapText="1"/>
    </xf>
    <xf numFmtId="1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37" xfId="57" applyFont="1" applyFill="1" applyBorder="1" applyAlignment="1">
      <alignment vertical="center" wrapText="1"/>
      <protection/>
    </xf>
    <xf numFmtId="166" fontId="2" fillId="20" borderId="13" xfId="57" applyNumberFormat="1" applyFont="1" applyFill="1" applyBorder="1" applyAlignment="1" applyProtection="1">
      <alignment vertical="center" wrapText="1"/>
      <protection locked="0"/>
    </xf>
    <xf numFmtId="167" fontId="2" fillId="20" borderId="48" xfId="57" applyNumberFormat="1" applyFont="1" applyFill="1" applyBorder="1" applyAlignment="1" applyProtection="1">
      <alignment vertical="center" wrapText="1"/>
      <protection/>
    </xf>
    <xf numFmtId="0" fontId="2" fillId="20" borderId="48" xfId="0" applyFont="1" applyFill="1" applyBorder="1" applyAlignment="1" applyProtection="1">
      <alignment vertical="center"/>
      <protection/>
    </xf>
    <xf numFmtId="167" fontId="2" fillId="20" borderId="49" xfId="57" applyNumberFormat="1" applyFont="1" applyFill="1" applyBorder="1" applyAlignment="1" applyProtection="1">
      <alignment vertical="center" wrapText="1"/>
      <protection locked="0"/>
    </xf>
    <xf numFmtId="0" fontId="11" fillId="0" borderId="11" xfId="57" applyFont="1" applyFill="1" applyBorder="1" applyAlignment="1">
      <alignment vertical="center" wrapText="1"/>
      <protection/>
    </xf>
    <xf numFmtId="1" fontId="5" fillId="20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20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25" borderId="50" xfId="0" applyFont="1" applyFill="1" applyBorder="1" applyAlignment="1" applyProtection="1">
      <alignment horizontal="center" vertical="center"/>
      <protection/>
    </xf>
    <xf numFmtId="0" fontId="0" fillId="20" borderId="12" xfId="0" applyFill="1" applyBorder="1" applyAlignment="1" applyProtection="1">
      <alignment horizontal="center" vertical="center"/>
      <protection locked="0"/>
    </xf>
    <xf numFmtId="0" fontId="0" fillId="20" borderId="10" xfId="0" applyFill="1" applyBorder="1" applyAlignment="1" applyProtection="1">
      <alignment horizontal="center" vertical="center"/>
      <protection locked="0"/>
    </xf>
    <xf numFmtId="0" fontId="10" fillId="20" borderId="28" xfId="57" applyFont="1" applyFill="1" applyBorder="1" applyAlignment="1" applyProtection="1">
      <alignment horizontal="right" vertical="center" wrapText="1"/>
      <protection/>
    </xf>
    <xf numFmtId="0" fontId="10" fillId="20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20" borderId="25" xfId="57" applyFont="1" applyFill="1" applyBorder="1" applyAlignment="1" applyProtection="1">
      <alignment horizontal="right" vertical="center" wrapText="1"/>
      <protection/>
    </xf>
    <xf numFmtId="0" fontId="10" fillId="20" borderId="27" xfId="57" applyFont="1" applyFill="1" applyBorder="1" applyAlignment="1" applyProtection="1">
      <alignment horizontal="right" vertical="center" wrapText="1"/>
      <protection/>
    </xf>
    <xf numFmtId="164" fontId="2" fillId="0" borderId="51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52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32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0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57" applyNumberFormat="1" applyFont="1" applyBorder="1" applyAlignment="1" applyProtection="1">
      <alignment horizontal="center" vertical="center" wrapText="1"/>
      <protection locked="0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1" fontId="0" fillId="20" borderId="19" xfId="0" applyNumberForma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24" borderId="20" xfId="0" applyFont="1" applyFill="1" applyBorder="1" applyAlignment="1" applyProtection="1">
      <alignment horizontal="right" vertical="center" wrapText="1"/>
      <protection/>
    </xf>
    <xf numFmtId="0" fontId="0" fillId="24" borderId="0" xfId="0" applyFill="1" applyAlignment="1">
      <alignment vertical="center" wrapText="1"/>
    </xf>
    <xf numFmtId="0" fontId="0" fillId="24" borderId="0" xfId="0" applyFill="1" applyAlignment="1">
      <alignment vertical="center"/>
    </xf>
    <xf numFmtId="0" fontId="0" fillId="24" borderId="0" xfId="0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vertical="center" wrapText="1"/>
      <protection locked="0"/>
    </xf>
    <xf numFmtId="0" fontId="0" fillId="24" borderId="0" xfId="0" applyFill="1" applyBorder="1" applyAlignment="1">
      <alignment vertical="center" wrapText="1"/>
    </xf>
    <xf numFmtId="0" fontId="0" fillId="20" borderId="18" xfId="0" applyFill="1" applyBorder="1" applyAlignment="1" applyProtection="1">
      <alignment horizontal="center" vertical="center"/>
      <protection locked="0"/>
    </xf>
    <xf numFmtId="0" fontId="0" fillId="20" borderId="19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20" borderId="18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10" fillId="24" borderId="0" xfId="57" applyFont="1" applyFill="1" applyBorder="1" applyAlignment="1" applyProtection="1">
      <alignment horizontal="right" vertical="center" wrapText="1"/>
      <protection/>
    </xf>
    <xf numFmtId="164" fontId="2" fillId="24" borderId="0" xfId="57" applyNumberFormat="1" applyFont="1" applyFill="1" applyBorder="1" applyAlignment="1" applyProtection="1">
      <alignment horizontal="left" vertical="center" wrapText="1"/>
      <protection/>
    </xf>
    <xf numFmtId="0" fontId="3" fillId="20" borderId="28" xfId="0" applyFont="1" applyFill="1" applyBorder="1" applyAlignment="1" applyProtection="1">
      <alignment horizontal="center" vertical="center"/>
      <protection/>
    </xf>
    <xf numFmtId="0" fontId="3" fillId="20" borderId="21" xfId="0" applyFont="1" applyFill="1" applyBorder="1" applyAlignment="1" applyProtection="1">
      <alignment horizontal="center" vertical="center" wrapText="1"/>
      <protection/>
    </xf>
    <xf numFmtId="0" fontId="3" fillId="20" borderId="21" xfId="0" applyFont="1" applyFill="1" applyBorder="1" applyAlignment="1">
      <alignment horizontal="center" vertical="center" wrapText="1"/>
    </xf>
    <xf numFmtId="0" fontId="2" fillId="24" borderId="0" xfId="0" applyNumberFormat="1" applyFont="1" applyFill="1" applyBorder="1" applyAlignment="1">
      <alignment horizontal="right" vertical="center" wrapText="1"/>
    </xf>
    <xf numFmtId="1" fontId="2" fillId="24" borderId="0" xfId="57" applyNumberFormat="1" applyFont="1" applyFill="1" applyBorder="1" applyAlignment="1" applyProtection="1">
      <alignment horizontal="center" vertical="center"/>
      <protection locked="0"/>
    </xf>
    <xf numFmtId="0" fontId="11" fillId="24" borderId="0" xfId="57" applyFont="1" applyFill="1" applyBorder="1" applyAlignment="1">
      <alignment vertical="center"/>
      <protection/>
    </xf>
    <xf numFmtId="0" fontId="2" fillId="24" borderId="0" xfId="57" applyFont="1" applyFill="1" applyBorder="1" applyAlignment="1">
      <alignment vertical="center"/>
      <protection/>
    </xf>
    <xf numFmtId="0" fontId="11" fillId="24" borderId="15" xfId="57" applyFont="1" applyFill="1" applyBorder="1" applyAlignment="1">
      <alignment vertical="center"/>
      <protection/>
    </xf>
    <xf numFmtId="0" fontId="11" fillId="24" borderId="12" xfId="57" applyFont="1" applyFill="1" applyBorder="1" applyAlignment="1">
      <alignment vertical="center"/>
      <protection/>
    </xf>
    <xf numFmtId="0" fontId="5" fillId="20" borderId="18" xfId="57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vertical="center" wrapText="1"/>
    </xf>
    <xf numFmtId="1" fontId="2" fillId="0" borderId="32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1" fontId="5" fillId="0" borderId="46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3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3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0" fontId="2" fillId="0" borderId="12" xfId="57" applyFont="1" applyBorder="1" applyAlignment="1">
      <alignment horizontal="right" vertical="center" wrapText="1"/>
      <protection/>
    </xf>
    <xf numFmtId="1" fontId="2" fillId="0" borderId="44" xfId="57" applyNumberFormat="1" applyFont="1" applyBorder="1" applyAlignment="1" applyProtection="1">
      <alignment horizontal="center" vertical="center" wrapText="1"/>
      <protection locked="0"/>
    </xf>
    <xf numFmtId="1" fontId="2" fillId="20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24" borderId="10" xfId="0" applyFont="1" applyFill="1" applyBorder="1" applyAlignment="1">
      <alignment horizontal="right" vertical="center" wrapText="1"/>
    </xf>
    <xf numFmtId="1" fontId="2" fillId="24" borderId="40" xfId="0" applyNumberFormat="1" applyFont="1" applyFill="1" applyBorder="1" applyAlignment="1" applyProtection="1">
      <alignment horizontal="center" vertical="center"/>
      <protection locked="0"/>
    </xf>
    <xf numFmtId="1" fontId="2" fillId="2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2" fillId="20" borderId="19" xfId="57" applyFont="1" applyFill="1" applyBorder="1" applyAlignment="1" applyProtection="1">
      <alignment horizontal="right" vertical="center"/>
      <protection/>
    </xf>
    <xf numFmtId="1" fontId="13" fillId="24" borderId="29" xfId="0" applyNumberFormat="1" applyFont="1" applyFill="1" applyBorder="1" applyAlignment="1">
      <alignment horizontal="center" vertical="center"/>
    </xf>
    <xf numFmtId="0" fontId="2" fillId="24" borderId="31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20" borderId="32" xfId="0" applyFont="1" applyFill="1" applyBorder="1" applyAlignment="1">
      <alignment horizontal="center" vertical="center" wrapText="1"/>
    </xf>
    <xf numFmtId="0" fontId="3" fillId="20" borderId="21" xfId="0" applyNumberFormat="1" applyFont="1" applyFill="1" applyBorder="1" applyAlignment="1">
      <alignment horizontal="center" vertical="center" wrapText="1"/>
    </xf>
    <xf numFmtId="0" fontId="0" fillId="24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20" borderId="32" xfId="0" applyNumberFormat="1" applyFont="1" applyFill="1" applyBorder="1" applyAlignment="1">
      <alignment horizontal="center" vertical="center" wrapText="1"/>
    </xf>
    <xf numFmtId="0" fontId="3" fillId="25" borderId="5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vertical="center" wrapText="1"/>
    </xf>
    <xf numFmtId="0" fontId="3" fillId="24" borderId="22" xfId="0" applyFont="1" applyFill="1" applyBorder="1" applyAlignment="1">
      <alignment vertical="center" wrapText="1"/>
    </xf>
    <xf numFmtId="0" fontId="3" fillId="24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3" fillId="24" borderId="54" xfId="0" applyFont="1" applyFill="1" applyBorder="1" applyAlignment="1">
      <alignment vertical="center" wrapText="1"/>
    </xf>
    <xf numFmtId="0" fontId="0" fillId="20" borderId="55" xfId="0" applyFill="1" applyBorder="1" applyAlignment="1">
      <alignment horizontal="center" vertical="center"/>
    </xf>
    <xf numFmtId="0" fontId="0" fillId="0" borderId="14" xfId="0" applyBorder="1" applyAlignment="1" applyProtection="1">
      <alignment vertical="center" wrapText="1"/>
      <protection locked="0"/>
    </xf>
    <xf numFmtId="0" fontId="0" fillId="20" borderId="26" xfId="57" applyFill="1" applyBorder="1" applyAlignment="1">
      <alignment horizontal="right"/>
      <protection/>
    </xf>
    <xf numFmtId="0" fontId="0" fillId="20" borderId="27" xfId="57" applyFill="1" applyBorder="1" applyAlignment="1">
      <alignment horizontal="right"/>
      <protection/>
    </xf>
    <xf numFmtId="0" fontId="0" fillId="0" borderId="15" xfId="57" applyBorder="1">
      <alignment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0" fontId="0" fillId="20" borderId="25" xfId="57" applyFill="1" applyBorder="1" applyAlignment="1">
      <alignment horizontal="center"/>
      <protection/>
    </xf>
    <xf numFmtId="0" fontId="5" fillId="20" borderId="50" xfId="57" applyFont="1" applyFill="1" applyBorder="1" applyAlignment="1">
      <alignment horizontal="center" vertical="top" wrapText="1"/>
      <protection/>
    </xf>
    <xf numFmtId="0" fontId="5" fillId="20" borderId="54" xfId="57" applyFont="1" applyFill="1" applyBorder="1" applyAlignment="1">
      <alignment horizontal="center" vertical="top" wrapText="1"/>
      <protection/>
    </xf>
    <xf numFmtId="0" fontId="0" fillId="20" borderId="56" xfId="57" applyFill="1" applyBorder="1">
      <alignment/>
      <protection/>
    </xf>
    <xf numFmtId="0" fontId="0" fillId="20" borderId="33" xfId="57" applyFill="1" applyBorder="1">
      <alignment/>
      <protection/>
    </xf>
    <xf numFmtId="165" fontId="6" fillId="24" borderId="37" xfId="57" applyNumberFormat="1" applyFont="1" applyFill="1" applyBorder="1" applyAlignment="1" applyProtection="1">
      <alignment vertical="top" wrapText="1"/>
      <protection locked="0"/>
    </xf>
    <xf numFmtId="166" fontId="0" fillId="24" borderId="12" xfId="57" applyNumberFormat="1" applyFill="1" applyBorder="1" applyAlignment="1" applyProtection="1">
      <alignment vertical="top" wrapText="1"/>
      <protection locked="0"/>
    </xf>
    <xf numFmtId="167" fontId="0" fillId="24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Border="1" applyAlignment="1" applyProtection="1">
      <alignment vertical="top"/>
      <protection locked="0"/>
    </xf>
    <xf numFmtId="167" fontId="0" fillId="0" borderId="38" xfId="57" applyNumberFormat="1" applyBorder="1" applyAlignment="1" applyProtection="1">
      <alignment vertical="top"/>
      <protection locked="0"/>
    </xf>
    <xf numFmtId="0" fontId="2" fillId="20" borderId="54" xfId="57" applyFont="1" applyFill="1" applyBorder="1" applyAlignment="1">
      <alignment horizontal="center" vertical="top" wrapText="1"/>
      <protection/>
    </xf>
    <xf numFmtId="0" fontId="2" fillId="20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3" xfId="57" applyFill="1" applyBorder="1">
      <alignment/>
      <protection/>
    </xf>
    <xf numFmtId="0" fontId="2" fillId="20" borderId="22" xfId="57" applyFont="1" applyFill="1" applyBorder="1" applyAlignment="1">
      <alignment horizontal="center" vertical="top"/>
      <protection/>
    </xf>
    <xf numFmtId="0" fontId="0" fillId="20" borderId="57" xfId="57" applyFill="1" applyBorder="1" applyAlignment="1">
      <alignment/>
      <protection/>
    </xf>
    <xf numFmtId="0" fontId="0" fillId="20" borderId="51" xfId="57" applyFill="1" applyBorder="1" applyAlignment="1">
      <alignment/>
      <protection/>
    </xf>
    <xf numFmtId="0" fontId="5" fillId="20" borderId="37" xfId="57" applyFont="1" applyFill="1" applyBorder="1" applyAlignment="1">
      <alignment horizontal="right" vertical="center" wrapText="1"/>
      <protection/>
    </xf>
    <xf numFmtId="0" fontId="10" fillId="20" borderId="50" xfId="57" applyFont="1" applyFill="1" applyBorder="1" applyAlignment="1">
      <alignment horizontal="center" vertical="center" wrapText="1"/>
      <protection/>
    </xf>
    <xf numFmtId="0" fontId="13" fillId="20" borderId="54" xfId="0" applyNumberFormat="1" applyFont="1" applyFill="1" applyBorder="1" applyAlignment="1">
      <alignment horizontal="center" vertical="center" wrapText="1"/>
    </xf>
    <xf numFmtId="0" fontId="13" fillId="24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57" applyBorder="1" applyProtection="1">
      <alignment/>
      <protection locked="0"/>
    </xf>
    <xf numFmtId="0" fontId="0" fillId="0" borderId="32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30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30" xfId="57" applyFont="1" applyFill="1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31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67" fontId="0" fillId="0" borderId="10" xfId="0" applyNumberFormat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167" fontId="0" fillId="0" borderId="20" xfId="0" applyNumberFormat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34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1" xfId="0" applyNumberFormat="1" applyBorder="1" applyAlignment="1" applyProtection="1">
      <alignment vertical="center" wrapText="1"/>
      <protection locked="0"/>
    </xf>
    <xf numFmtId="14" fontId="0" fillId="0" borderId="10" xfId="0" applyNumberFormat="1" applyBorder="1" applyAlignment="1" applyProtection="1">
      <alignment vertical="center" wrapText="1"/>
      <protection locked="0"/>
    </xf>
    <xf numFmtId="14" fontId="0" fillId="0" borderId="30" xfId="0" applyNumberFormat="1" applyBorder="1" applyAlignment="1" applyProtection="1">
      <alignment vertical="center" wrapText="1"/>
      <protection locked="0"/>
    </xf>
    <xf numFmtId="0" fontId="0" fillId="0" borderId="58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" fillId="13" borderId="59" xfId="57" applyFont="1" applyFill="1" applyBorder="1" applyAlignment="1">
      <alignment horizontal="left" vertical="center"/>
      <protection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/>
    </xf>
    <xf numFmtId="0" fontId="2" fillId="0" borderId="57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51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3" fillId="25" borderId="59" xfId="57" applyFont="1" applyFill="1" applyBorder="1" applyAlignment="1">
      <alignment horizontal="center"/>
      <protection/>
    </xf>
    <xf numFmtId="0" fontId="3" fillId="25" borderId="60" xfId="0" applyFont="1" applyFill="1" applyBorder="1" applyAlignment="1">
      <alignment horizontal="center"/>
    </xf>
    <xf numFmtId="0" fontId="0" fillId="0" borderId="60" xfId="0" applyBorder="1" applyAlignment="1">
      <alignment/>
    </xf>
    <xf numFmtId="0" fontId="4" fillId="20" borderId="28" xfId="57" applyFont="1" applyFill="1" applyBorder="1" applyAlignment="1">
      <alignment horizontal="right" vertical="top" wrapText="1"/>
      <protection/>
    </xf>
    <xf numFmtId="0" fontId="0" fillId="20" borderId="32" xfId="0" applyFill="1" applyBorder="1" applyAlignment="1">
      <alignment/>
    </xf>
    <xf numFmtId="0" fontId="4" fillId="20" borderId="19" xfId="57" applyFont="1" applyFill="1" applyBorder="1" applyAlignment="1">
      <alignment horizontal="right" vertical="top" wrapText="1"/>
      <protection/>
    </xf>
    <xf numFmtId="0" fontId="0" fillId="20" borderId="31" xfId="0" applyFill="1" applyBorder="1" applyAlignment="1">
      <alignment/>
    </xf>
    <xf numFmtId="0" fontId="5" fillId="20" borderId="57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20" borderId="57" xfId="0" applyFill="1" applyBorder="1" applyAlignment="1">
      <alignment/>
    </xf>
    <xf numFmtId="0" fontId="0" fillId="20" borderId="23" xfId="0" applyFill="1" applyBorder="1" applyAlignment="1">
      <alignment/>
    </xf>
    <xf numFmtId="0" fontId="0" fillId="20" borderId="56" xfId="0" applyFill="1" applyBorder="1" applyAlignment="1">
      <alignment/>
    </xf>
    <xf numFmtId="0" fontId="0" fillId="20" borderId="51" xfId="0" applyFill="1" applyBorder="1" applyAlignment="1">
      <alignment/>
    </xf>
    <xf numFmtId="0" fontId="0" fillId="20" borderId="24" xfId="0" applyFill="1" applyBorder="1" applyAlignment="1">
      <alignment/>
    </xf>
    <xf numFmtId="0" fontId="0" fillId="20" borderId="33" xfId="0" applyFill="1" applyBorder="1" applyAlignment="1">
      <alignment/>
    </xf>
    <xf numFmtId="2" fontId="2" fillId="24" borderId="10" xfId="57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Border="1" applyAlignment="1" applyProtection="1">
      <alignment horizontal="center" vertical="center"/>
      <protection/>
    </xf>
    <xf numFmtId="0" fontId="13" fillId="25" borderId="57" xfId="0" applyNumberFormat="1" applyFont="1" applyFill="1" applyBorder="1" applyAlignment="1">
      <alignment horizontal="center" vertical="center" wrapText="1"/>
    </xf>
    <xf numFmtId="0" fontId="3" fillId="25" borderId="56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2" fillId="20" borderId="54" xfId="0" applyFont="1" applyFill="1" applyBorder="1" applyAlignment="1">
      <alignment horizontal="center" vertical="center" wrapText="1"/>
    </xf>
    <xf numFmtId="0" fontId="3" fillId="20" borderId="54" xfId="0" applyFont="1" applyFill="1" applyBorder="1" applyAlignment="1">
      <alignment vertical="center" wrapText="1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2" fontId="2" fillId="24" borderId="10" xfId="57" applyNumberFormat="1" applyFont="1" applyFill="1" applyBorder="1" applyAlignment="1" applyProtection="1">
      <alignment horizontal="center" vertical="center" wrapText="1"/>
      <protection locked="0"/>
    </xf>
    <xf numFmtId="0" fontId="3" fillId="20" borderId="54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0" fillId="25" borderId="57" xfId="57" applyFont="1" applyFill="1" applyBorder="1" applyAlignment="1">
      <alignment horizontal="center" vertical="center" wrapText="1"/>
      <protection/>
    </xf>
    <xf numFmtId="0" fontId="11" fillId="25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56" xfId="0" applyBorder="1" applyAlignment="1">
      <alignment vertical="center"/>
    </xf>
    <xf numFmtId="2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13" borderId="59" xfId="57" applyFont="1" applyFill="1" applyBorder="1" applyAlignment="1" applyProtection="1">
      <alignment horizontal="left" vertical="center"/>
      <protection/>
    </xf>
    <xf numFmtId="0" fontId="1" fillId="13" borderId="60" xfId="57" applyFont="1" applyFill="1" applyBorder="1" applyAlignment="1" applyProtection="1">
      <alignment horizontal="left" vertical="center"/>
      <protection/>
    </xf>
    <xf numFmtId="0" fontId="11" fillId="0" borderId="60" xfId="57" applyFont="1" applyBorder="1" applyAlignment="1" applyProtection="1">
      <alignment vertical="center"/>
      <protection/>
    </xf>
    <xf numFmtId="0" fontId="0" fillId="0" borderId="61" xfId="0" applyBorder="1" applyAlignment="1">
      <alignment vertical="center"/>
    </xf>
    <xf numFmtId="0" fontId="11" fillId="20" borderId="57" xfId="57" applyFont="1" applyFill="1" applyBorder="1" applyAlignment="1">
      <alignment vertical="center"/>
      <protection/>
    </xf>
    <xf numFmtId="0" fontId="0" fillId="20" borderId="23" xfId="0" applyFill="1" applyBorder="1" applyAlignment="1">
      <alignment vertical="center"/>
    </xf>
    <xf numFmtId="0" fontId="0" fillId="20" borderId="56" xfId="0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vertical="center"/>
    </xf>
    <xf numFmtId="0" fontId="11" fillId="25" borderId="56" xfId="0" applyFont="1" applyFill="1" applyBorder="1" applyAlignment="1">
      <alignment horizontal="center" vertical="center" wrapText="1"/>
    </xf>
    <xf numFmtId="0" fontId="13" fillId="24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2" fontId="2" fillId="0" borderId="12" xfId="57" applyNumberFormat="1" applyFont="1" applyFill="1" applyBorder="1" applyAlignment="1" applyProtection="1">
      <alignment horizontal="center" vertical="center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165" fontId="2" fillId="20" borderId="57" xfId="57" applyNumberFormat="1" applyFont="1" applyFill="1" applyBorder="1" applyAlignment="1" applyProtection="1">
      <alignment horizontal="left" vertical="center" wrapText="1"/>
      <protection/>
    </xf>
    <xf numFmtId="0" fontId="2" fillId="20" borderId="56" xfId="0" applyFont="1" applyFill="1" applyBorder="1" applyAlignment="1" applyProtection="1">
      <alignment vertical="center" wrapText="1"/>
      <protection/>
    </xf>
    <xf numFmtId="0" fontId="2" fillId="20" borderId="62" xfId="0" applyFont="1" applyFill="1" applyBorder="1" applyAlignment="1" applyProtection="1">
      <alignment vertical="center" wrapText="1"/>
      <protection/>
    </xf>
    <xf numFmtId="0" fontId="2" fillId="20" borderId="58" xfId="0" applyFont="1" applyFill="1" applyBorder="1" applyAlignment="1" applyProtection="1">
      <alignment vertical="center" wrapText="1"/>
      <protection/>
    </xf>
    <xf numFmtId="0" fontId="9" fillId="0" borderId="62" xfId="0" applyFont="1" applyBorder="1" applyAlignment="1">
      <alignment vertical="center" wrapText="1"/>
    </xf>
    <xf numFmtId="0" fontId="9" fillId="0" borderId="58" xfId="0" applyFont="1" applyBorder="1" applyAlignment="1">
      <alignment vertical="center" wrapText="1"/>
    </xf>
    <xf numFmtId="0" fontId="9" fillId="0" borderId="51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166" fontId="2" fillId="20" borderId="57" xfId="57" applyNumberFormat="1" applyFont="1" applyFill="1" applyBorder="1" applyAlignment="1" applyProtection="1">
      <alignment vertical="center" wrapText="1"/>
      <protection/>
    </xf>
    <xf numFmtId="0" fontId="2" fillId="20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/>
    </xf>
    <xf numFmtId="0" fontId="0" fillId="20" borderId="59" xfId="0" applyFill="1" applyBorder="1" applyAlignment="1">
      <alignment vertical="center"/>
    </xf>
    <xf numFmtId="0" fontId="10" fillId="20" borderId="59" xfId="57" applyFont="1" applyFill="1" applyBorder="1" applyAlignment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0" fillId="20" borderId="60" xfId="57" applyFont="1" applyFill="1" applyBorder="1" applyAlignment="1">
      <alignment horizontal="center" vertical="center" wrapText="1"/>
      <protection/>
    </xf>
    <xf numFmtId="0" fontId="10" fillId="20" borderId="61" xfId="57" applyFont="1" applyFill="1" applyBorder="1" applyAlignment="1">
      <alignment horizontal="center" vertical="center" wrapText="1"/>
      <protection/>
    </xf>
    <xf numFmtId="165" fontId="10" fillId="20" borderId="59" xfId="57" applyNumberFormat="1" applyFont="1" applyFill="1" applyBorder="1" applyAlignment="1" applyProtection="1">
      <alignment horizontal="center" vertical="center" wrapText="1"/>
      <protection locked="0"/>
    </xf>
    <xf numFmtId="0" fontId="13" fillId="20" borderId="59" xfId="0" applyFont="1" applyFill="1" applyBorder="1" applyAlignment="1">
      <alignment horizontal="center" vertical="center" wrapText="1"/>
    </xf>
    <xf numFmtId="0" fontId="13" fillId="20" borderId="60" xfId="0" applyFont="1" applyFill="1" applyBorder="1" applyAlignment="1">
      <alignment horizontal="center" vertical="center" wrapText="1"/>
    </xf>
    <xf numFmtId="0" fontId="13" fillId="20" borderId="61" xfId="0" applyFont="1" applyFill="1" applyBorder="1" applyAlignment="1">
      <alignment horizontal="center" vertical="center" wrapText="1"/>
    </xf>
    <xf numFmtId="0" fontId="5" fillId="20" borderId="57" xfId="57" applyFont="1" applyFill="1" applyBorder="1" applyAlignment="1" applyProtection="1">
      <alignment horizontal="right" vertical="center" wrapText="1"/>
      <protection/>
    </xf>
    <xf numFmtId="0" fontId="11" fillId="20" borderId="56" xfId="0" applyFont="1" applyFill="1" applyBorder="1" applyAlignment="1">
      <alignment vertical="center" wrapText="1"/>
    </xf>
    <xf numFmtId="0" fontId="5" fillId="20" borderId="62" xfId="57" applyFont="1" applyFill="1" applyBorder="1" applyAlignment="1" applyProtection="1">
      <alignment horizontal="right" vertical="center" wrapText="1"/>
      <protection/>
    </xf>
    <xf numFmtId="0" fontId="11" fillId="20" borderId="58" xfId="0" applyFont="1" applyFill="1" applyBorder="1" applyAlignment="1">
      <alignment vertical="center" wrapText="1"/>
    </xf>
    <xf numFmtId="0" fontId="11" fillId="20" borderId="62" xfId="0" applyFont="1" applyFill="1" applyBorder="1" applyAlignment="1">
      <alignment vertical="center" wrapText="1"/>
    </xf>
    <xf numFmtId="0" fontId="13" fillId="25" borderId="59" xfId="57" applyFont="1" applyFill="1" applyBorder="1" applyAlignment="1">
      <alignment horizontal="center" vertical="center" wrapText="1"/>
      <protection/>
    </xf>
    <xf numFmtId="0" fontId="10" fillId="20" borderId="57" xfId="57" applyFont="1" applyFill="1" applyBorder="1" applyAlignment="1">
      <alignment horizontal="center" vertical="center" wrapText="1"/>
      <protection/>
    </xf>
    <xf numFmtId="0" fontId="0" fillId="20" borderId="62" xfId="0" applyFill="1" applyBorder="1" applyAlignment="1">
      <alignment/>
    </xf>
    <xf numFmtId="0" fontId="0" fillId="20" borderId="0" xfId="0" applyFill="1" applyAlignment="1">
      <alignment/>
    </xf>
    <xf numFmtId="0" fontId="0" fillId="20" borderId="58" xfId="0" applyFill="1" applyBorder="1" applyAlignment="1">
      <alignment/>
    </xf>
    <xf numFmtId="0" fontId="13" fillId="20" borderId="57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" fillId="13" borderId="63" xfId="57" applyFont="1" applyFill="1" applyBorder="1" applyAlignment="1" applyProtection="1">
      <alignment horizontal="left" vertical="center"/>
      <protection/>
    </xf>
    <xf numFmtId="0" fontId="0" fillId="0" borderId="64" xfId="0" applyBorder="1" applyAlignment="1" applyProtection="1">
      <alignment vertical="center"/>
      <protection/>
    </xf>
    <xf numFmtId="0" fontId="3" fillId="25" borderId="57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>
      <alignment vertical="center" wrapText="1"/>
    </xf>
    <xf numFmtId="0" fontId="3" fillId="25" borderId="57" xfId="0" applyFont="1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0" fontId="0" fillId="0" borderId="60" xfId="0" applyBorder="1" applyAlignment="1" applyProtection="1">
      <alignment vertical="center"/>
      <protection/>
    </xf>
    <xf numFmtId="0" fontId="0" fillId="20" borderId="57" xfId="0" applyFill="1" applyBorder="1" applyAlignment="1">
      <alignment vertical="center" wrapText="1"/>
    </xf>
    <xf numFmtId="0" fontId="0" fillId="20" borderId="23" xfId="0" applyFill="1" applyBorder="1" applyAlignment="1">
      <alignment vertical="center" wrapText="1"/>
    </xf>
    <xf numFmtId="0" fontId="0" fillId="20" borderId="51" xfId="0" applyFill="1" applyBorder="1" applyAlignment="1">
      <alignment vertical="center" wrapText="1"/>
    </xf>
    <xf numFmtId="0" fontId="0" fillId="20" borderId="24" xfId="0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B1">
      <selection activeCell="B10" sqref="B10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20.71093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20.7109375" style="4" customWidth="1"/>
    <col min="10" max="16384" width="9.140625" style="4" customWidth="1"/>
  </cols>
  <sheetData>
    <row r="1" spans="1:10" ht="21.75" thickBot="1">
      <c r="A1" s="293" t="s">
        <v>184</v>
      </c>
      <c r="B1" s="294"/>
      <c r="C1" s="294"/>
      <c r="D1" s="294"/>
      <c r="E1" s="294"/>
      <c r="F1" s="294"/>
      <c r="G1" s="294"/>
      <c r="H1" s="294"/>
      <c r="I1" s="295"/>
      <c r="J1" s="11"/>
    </row>
    <row r="2" spans="1:10" ht="15">
      <c r="A2" s="303" t="s">
        <v>122</v>
      </c>
      <c r="B2" s="304"/>
      <c r="C2" s="296" t="s">
        <v>12</v>
      </c>
      <c r="D2" s="297"/>
      <c r="E2" s="297"/>
      <c r="F2" s="257"/>
      <c r="G2" s="75"/>
      <c r="H2" s="75"/>
      <c r="I2" s="245"/>
      <c r="J2" s="11"/>
    </row>
    <row r="3" spans="1:10" ht="13.5" thickBot="1">
      <c r="A3" s="305" t="s">
        <v>2</v>
      </c>
      <c r="B3" s="306"/>
      <c r="C3" s="298">
        <v>40237</v>
      </c>
      <c r="D3" s="299"/>
      <c r="E3" s="299"/>
      <c r="F3" s="258"/>
      <c r="G3" s="76"/>
      <c r="H3" s="76"/>
      <c r="I3" s="246"/>
      <c r="J3" s="11"/>
    </row>
    <row r="4" spans="1:10" ht="15" customHeight="1" thickBot="1">
      <c r="A4" s="38"/>
      <c r="B4" s="34"/>
      <c r="C4" s="35"/>
      <c r="D4" s="36"/>
      <c r="E4" s="36"/>
      <c r="F4" s="37"/>
      <c r="G4" s="37"/>
      <c r="H4" s="37"/>
      <c r="I4" s="14"/>
      <c r="J4" s="11"/>
    </row>
    <row r="5" spans="1:10" ht="15" customHeight="1" thickBot="1">
      <c r="A5" s="300" t="s">
        <v>3</v>
      </c>
      <c r="B5" s="302"/>
      <c r="C5" s="302"/>
      <c r="D5" s="302"/>
      <c r="E5" s="302"/>
      <c r="F5" s="302"/>
      <c r="G5" s="302"/>
      <c r="H5" s="302"/>
      <c r="I5" s="295"/>
      <c r="J5" s="11"/>
    </row>
    <row r="6" spans="1:9" ht="30.75" thickBot="1">
      <c r="A6" s="242" t="s">
        <v>0</v>
      </c>
      <c r="B6" s="243" t="s">
        <v>6</v>
      </c>
      <c r="C6" s="244" t="s">
        <v>52</v>
      </c>
      <c r="D6" s="244" t="s">
        <v>182</v>
      </c>
      <c r="E6" s="244" t="s">
        <v>7</v>
      </c>
      <c r="F6" s="244" t="s">
        <v>45</v>
      </c>
      <c r="G6" s="244" t="s">
        <v>46</v>
      </c>
      <c r="H6" s="252" t="s">
        <v>189</v>
      </c>
      <c r="I6" s="256" t="s">
        <v>190</v>
      </c>
    </row>
    <row r="7" spans="1:9" ht="60">
      <c r="A7" s="235">
        <v>1</v>
      </c>
      <c r="B7" s="238" t="s">
        <v>12</v>
      </c>
      <c r="C7" s="239" t="s">
        <v>77</v>
      </c>
      <c r="D7" s="240" t="s">
        <v>43</v>
      </c>
      <c r="E7" s="240" t="s">
        <v>44</v>
      </c>
      <c r="F7" s="241">
        <v>4028621.61</v>
      </c>
      <c r="G7" s="241">
        <v>3753259.44</v>
      </c>
      <c r="H7" s="267" t="s">
        <v>191</v>
      </c>
      <c r="I7" s="268"/>
    </row>
    <row r="8" spans="1:9" s="9" customFormat="1" ht="15">
      <c r="A8" s="235">
        <v>2</v>
      </c>
      <c r="B8" s="45"/>
      <c r="C8" s="67"/>
      <c r="D8" s="46"/>
      <c r="E8" s="46"/>
      <c r="F8" s="57"/>
      <c r="G8" s="57"/>
      <c r="H8" s="269"/>
      <c r="I8" s="270"/>
    </row>
    <row r="9" spans="1:9" s="10" customFormat="1" ht="15">
      <c r="A9" s="235">
        <v>3</v>
      </c>
      <c r="B9" s="45"/>
      <c r="C9" s="67"/>
      <c r="D9" s="46"/>
      <c r="E9" s="46"/>
      <c r="F9" s="57"/>
      <c r="G9" s="57"/>
      <c r="H9" s="271"/>
      <c r="I9" s="272"/>
    </row>
    <row r="10" spans="1:9" s="10" customFormat="1" ht="12.75">
      <c r="A10" s="235">
        <v>4</v>
      </c>
      <c r="B10" s="39"/>
      <c r="C10" s="68"/>
      <c r="D10" s="3"/>
      <c r="E10" s="3"/>
      <c r="F10" s="58"/>
      <c r="G10" s="58"/>
      <c r="H10" s="271"/>
      <c r="I10" s="272"/>
    </row>
    <row r="11" spans="1:9" s="10" customFormat="1" ht="12.75">
      <c r="A11" s="235">
        <v>5</v>
      </c>
      <c r="B11" s="40"/>
      <c r="C11" s="68"/>
      <c r="D11" s="3"/>
      <c r="E11" s="3"/>
      <c r="F11" s="58"/>
      <c r="G11" s="58"/>
      <c r="H11" s="271"/>
      <c r="I11" s="272"/>
    </row>
    <row r="12" spans="1:9" ht="12.75">
      <c r="A12" s="235">
        <v>6</v>
      </c>
      <c r="B12" s="40"/>
      <c r="C12" s="68"/>
      <c r="D12" s="3"/>
      <c r="E12" s="3"/>
      <c r="F12" s="58"/>
      <c r="G12" s="58"/>
      <c r="H12" s="47"/>
      <c r="I12" s="273"/>
    </row>
    <row r="13" spans="1:9" ht="12.75">
      <c r="A13" s="235">
        <v>7</v>
      </c>
      <c r="B13" s="40"/>
      <c r="C13" s="68"/>
      <c r="D13" s="3"/>
      <c r="E13" s="3"/>
      <c r="F13" s="58"/>
      <c r="G13" s="58"/>
      <c r="H13" s="47"/>
      <c r="I13" s="273"/>
    </row>
    <row r="14" spans="1:9" ht="12.75">
      <c r="A14" s="235">
        <v>8</v>
      </c>
      <c r="B14" s="40"/>
      <c r="C14" s="68"/>
      <c r="D14" s="3"/>
      <c r="E14" s="3"/>
      <c r="F14" s="58"/>
      <c r="G14" s="58"/>
      <c r="H14" s="47"/>
      <c r="I14" s="273"/>
    </row>
    <row r="15" spans="1:9" ht="12.75">
      <c r="A15" s="235">
        <v>9</v>
      </c>
      <c r="B15" s="40"/>
      <c r="C15" s="68"/>
      <c r="D15" s="3"/>
      <c r="E15" s="3"/>
      <c r="F15" s="58"/>
      <c r="G15" s="58"/>
      <c r="H15" s="47"/>
      <c r="I15" s="273"/>
    </row>
    <row r="16" spans="1:9" ht="13.5" thickBot="1">
      <c r="A16" s="236">
        <v>10</v>
      </c>
      <c r="B16" s="41"/>
      <c r="C16" s="69"/>
      <c r="D16" s="43"/>
      <c r="E16" s="43"/>
      <c r="F16" s="59"/>
      <c r="G16" s="59"/>
      <c r="H16" s="48"/>
      <c r="I16" s="274"/>
    </row>
    <row r="17" spans="1:10" ht="13.5" thickBot="1">
      <c r="A17" s="5"/>
      <c r="B17" s="6"/>
      <c r="C17" s="7"/>
      <c r="D17" s="8"/>
      <c r="E17" s="8"/>
      <c r="F17" s="14"/>
      <c r="G17" s="14"/>
      <c r="H17" s="14"/>
      <c r="I17" s="14"/>
      <c r="J17" s="11"/>
    </row>
    <row r="18" spans="1:10" ht="13.5" thickBot="1">
      <c r="A18" s="300" t="s">
        <v>4</v>
      </c>
      <c r="B18" s="301"/>
      <c r="C18" s="301"/>
      <c r="D18" s="301"/>
      <c r="E18" s="301"/>
      <c r="F18" s="302"/>
      <c r="G18" s="302"/>
      <c r="H18" s="295"/>
      <c r="I18" s="14"/>
      <c r="J18" s="11"/>
    </row>
    <row r="19" spans="1:11" ht="30.75" thickBot="1">
      <c r="A19" s="77" t="s">
        <v>0</v>
      </c>
      <c r="B19" s="243" t="s">
        <v>6</v>
      </c>
      <c r="C19" s="244" t="s">
        <v>193</v>
      </c>
      <c r="D19" s="244" t="s">
        <v>47</v>
      </c>
      <c r="E19" s="244" t="s">
        <v>48</v>
      </c>
      <c r="F19" s="244" t="s">
        <v>194</v>
      </c>
      <c r="G19" s="252" t="s">
        <v>110</v>
      </c>
      <c r="H19" s="253" t="s">
        <v>111</v>
      </c>
      <c r="I19" s="15"/>
      <c r="J19" s="14"/>
      <c r="K19" s="11"/>
    </row>
    <row r="20" spans="1:11" ht="25.5">
      <c r="A20" s="78">
        <v>1</v>
      </c>
      <c r="B20" s="247" t="s">
        <v>12</v>
      </c>
      <c r="C20" s="248" t="s">
        <v>222</v>
      </c>
      <c r="D20" s="249">
        <v>3353383</v>
      </c>
      <c r="E20" s="249">
        <v>3353383</v>
      </c>
      <c r="F20" s="248" t="s">
        <v>222</v>
      </c>
      <c r="G20" s="250">
        <f>5272547+40290</f>
        <v>5312837</v>
      </c>
      <c r="H20" s="251">
        <f>5272547+40290</f>
        <v>5312837</v>
      </c>
      <c r="I20" s="14"/>
      <c r="J20" s="14"/>
      <c r="K20" s="11"/>
    </row>
    <row r="21" spans="1:11" s="9" customFormat="1" ht="12.75">
      <c r="A21" s="78">
        <v>2</v>
      </c>
      <c r="B21" s="49"/>
      <c r="C21" s="2"/>
      <c r="D21" s="3"/>
      <c r="E21" s="3"/>
      <c r="F21" s="3"/>
      <c r="G21" s="95"/>
      <c r="H21" s="96"/>
      <c r="I21" s="14"/>
      <c r="J21" s="15"/>
      <c r="K21" s="12"/>
    </row>
    <row r="22" spans="1:11" ht="12.75">
      <c r="A22" s="78">
        <v>3</v>
      </c>
      <c r="B22" s="49"/>
      <c r="C22" s="2"/>
      <c r="D22" s="3"/>
      <c r="E22" s="3"/>
      <c r="F22" s="3"/>
      <c r="G22" s="95"/>
      <c r="H22" s="96"/>
      <c r="I22" s="14"/>
      <c r="J22" s="14"/>
      <c r="K22" s="11"/>
    </row>
    <row r="23" spans="1:11" ht="12.75">
      <c r="A23" s="78">
        <v>4</v>
      </c>
      <c r="B23" s="49"/>
      <c r="C23" s="2"/>
      <c r="D23" s="3"/>
      <c r="E23" s="3"/>
      <c r="F23" s="3"/>
      <c r="G23" s="95"/>
      <c r="H23" s="96"/>
      <c r="I23" s="14"/>
      <c r="J23" s="14"/>
      <c r="K23" s="11"/>
    </row>
    <row r="24" spans="1:11" ht="12.75">
      <c r="A24" s="78">
        <v>5</v>
      </c>
      <c r="B24" s="49"/>
      <c r="C24" s="2"/>
      <c r="D24" s="3"/>
      <c r="E24" s="3"/>
      <c r="F24" s="3"/>
      <c r="G24" s="95"/>
      <c r="H24" s="96"/>
      <c r="I24" s="14"/>
      <c r="J24" s="14"/>
      <c r="K24" s="11"/>
    </row>
    <row r="25" spans="1:11" ht="15.75" customHeight="1">
      <c r="A25" s="78">
        <v>6</v>
      </c>
      <c r="B25" s="50"/>
      <c r="C25" s="2"/>
      <c r="D25" s="3"/>
      <c r="E25" s="3"/>
      <c r="F25" s="3"/>
      <c r="G25" s="95"/>
      <c r="H25" s="96"/>
      <c r="I25" s="14"/>
      <c r="J25" s="14"/>
      <c r="K25" s="11"/>
    </row>
    <row r="26" spans="1:11" ht="15.75" customHeight="1">
      <c r="A26" s="78">
        <v>7</v>
      </c>
      <c r="B26" s="50"/>
      <c r="C26" s="2"/>
      <c r="D26" s="3"/>
      <c r="E26" s="3"/>
      <c r="F26" s="3"/>
      <c r="G26" s="95"/>
      <c r="H26" s="96"/>
      <c r="I26" s="14"/>
      <c r="J26" s="14"/>
      <c r="K26" s="11"/>
    </row>
    <row r="27" spans="1:11" ht="15.75" customHeight="1">
      <c r="A27" s="78">
        <v>8</v>
      </c>
      <c r="B27" s="50"/>
      <c r="C27" s="2"/>
      <c r="D27" s="3"/>
      <c r="E27" s="3"/>
      <c r="F27" s="3"/>
      <c r="G27" s="95"/>
      <c r="H27" s="96"/>
      <c r="I27" s="14"/>
      <c r="J27" s="14"/>
      <c r="K27" s="11"/>
    </row>
    <row r="28" spans="1:11" ht="15.75" customHeight="1">
      <c r="A28" s="78">
        <v>9</v>
      </c>
      <c r="B28" s="50"/>
      <c r="C28" s="2"/>
      <c r="D28" s="3"/>
      <c r="E28" s="3"/>
      <c r="F28" s="3"/>
      <c r="G28" s="95"/>
      <c r="H28" s="96"/>
      <c r="I28" s="14"/>
      <c r="J28" s="14"/>
      <c r="K28" s="11"/>
    </row>
    <row r="29" spans="1:11" ht="15.75" customHeight="1" thickBot="1">
      <c r="A29" s="79">
        <v>10</v>
      </c>
      <c r="B29" s="51"/>
      <c r="C29" s="42"/>
      <c r="D29" s="43"/>
      <c r="E29" s="43"/>
      <c r="F29" s="43"/>
      <c r="G29" s="97"/>
      <c r="H29" s="98"/>
      <c r="I29" s="14"/>
      <c r="J29" s="14"/>
      <c r="K29" s="11"/>
    </row>
    <row r="30" spans="1:9" ht="15.75" customHeight="1">
      <c r="A30" s="13"/>
      <c r="B30" s="60"/>
      <c r="C30" s="13"/>
      <c r="D30" s="13"/>
      <c r="E30" s="13"/>
      <c r="F30" s="13"/>
      <c r="G30" s="13"/>
      <c r="H30" s="13"/>
      <c r="I30" s="237"/>
    </row>
    <row r="31" spans="2:9" ht="15.75" customHeight="1">
      <c r="B31" s="61"/>
      <c r="I31" s="11"/>
    </row>
    <row r="32" ht="12.75">
      <c r="B32" s="61"/>
    </row>
    <row r="33" ht="12.75">
      <c r="B33" s="61"/>
    </row>
    <row r="34" ht="12.75">
      <c r="B34" s="61"/>
    </row>
    <row r="35" ht="12.75">
      <c r="B35" s="61"/>
    </row>
    <row r="36" ht="12.75">
      <c r="B36" s="61"/>
    </row>
    <row r="37" ht="12.75">
      <c r="B37" s="61"/>
    </row>
    <row r="38" ht="12.75">
      <c r="B38" s="61"/>
    </row>
    <row r="39" ht="12.75">
      <c r="B39" s="61"/>
    </row>
    <row r="40" ht="12.75">
      <c r="B40" s="61"/>
    </row>
    <row r="41" ht="12.75">
      <c r="B41" s="61"/>
    </row>
    <row r="42" ht="12.75">
      <c r="B42" s="61"/>
    </row>
    <row r="43" ht="12.75">
      <c r="B43" s="61"/>
    </row>
    <row r="44" ht="12.75">
      <c r="B44" s="61"/>
    </row>
    <row r="45" ht="12.75">
      <c r="B45" s="61"/>
    </row>
  </sheetData>
  <sheetProtection password="C4F4" sheet="1" formatCells="0" formatRows="0" insertRows="0"/>
  <mergeCells count="7">
    <mergeCell ref="A1:I1"/>
    <mergeCell ref="C2:E2"/>
    <mergeCell ref="C3:E3"/>
    <mergeCell ref="A18:H18"/>
    <mergeCell ref="A2:B2"/>
    <mergeCell ref="A3:B3"/>
    <mergeCell ref="A5:I5"/>
  </mergeCells>
  <dataValidations count="16">
    <dataValidation type="list" allowBlank="1" showInputMessage="1" showErrorMessage="1" sqref="H7:H16">
      <formula1>DirectReimbursable</formula1>
    </dataValidation>
    <dataValidation type="whole" allowBlank="1" showInputMessage="1" showErrorMessage="1" promptTitle="Total Obligations" prompt="Provide Integer only." errorTitle="Total Obligations" error="Provide Integer only." sqref="D17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7">
      <formula1>-999999999999</formula1>
      <formula2>999999999999</formula2>
    </dataValidation>
    <dataValidation type="list" allowBlank="1" showInputMessage="1" showErrorMessage="1" promptTitle="US Indicator:" prompt="Choose indicator as to whether place of performance is within US or its territories (Y or N)." sqref="E7:E16">
      <formula1>USIndicator</formula1>
    </dataValidation>
    <dataValidation type="whole" allowBlank="1" showInputMessage="1" showErrorMessage="1" promptTitle="Provide Treasury Account Code" prompt="4-digit Account Code" errorTitle="Provide Treasury Account Code" error="4-digit Account Code" sqref="C17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7">
      <formula1>0</formula1>
      <formula2>99</formula2>
    </dataValidation>
    <dataValidation allowBlank="1" showInputMessage="1" showErrorMessage="1" promptTitle="Submitter Contact Info:" prompt="Provide email address and telephone number for submitter." sqref="C4:E4"/>
    <dataValidation type="list" allowBlank="1" showInputMessage="1" showErrorMessage="1" promptTitle="TAFS:" prompt="Choose OIG Non-Recovery Act TAFS from drop down list." sqref="C21:C29">
      <formula1>OIGNonRecoveryTAFS</formula1>
    </dataValidation>
    <dataValidation type="list" allowBlank="1" showInputMessage="1" showErrorMessage="1" promptTitle="TAFS:" prompt="Choose OIG Recovery Act TAFS from drop down list." sqref="C7:C16">
      <formula1>OIGRecoveryActTAFS</formula1>
    </dataValidation>
    <dataValidation type="list" allowBlank="1" showInputMessage="1" showErrorMessage="1" promptTitle="Agency / Bureau:" prompt="Choose organization name from drop down list." sqref="B20:B29 B7:B16">
      <formula1>OIGOrganizations</formula1>
    </dataValidation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promptTitle="Award Type:" prompt="Chose selection from drop down list" sqref="D7:D16">
      <formula1>AwardType</formula1>
    </dataValidation>
    <dataValidation type="list" allowBlank="1" showInputMessage="1" showErrorMessage="1" sqref="F21:F29">
      <formula1>OIGNonRecoveryTAFS2010</formula1>
    </dataValidation>
    <dataValidation type="list" allowBlank="1" showInputMessage="1" showErrorMessage="1" promptTitle="TAFS:" prompt="Choose OIG Non-Recovery Act TAFS from drop down list." sqref="C20">
      <formula1>OIGNonRecoveryTAFS2009</formula1>
    </dataValidation>
    <dataValidation type="list" allowBlank="1" showInputMessage="1" showErrorMessage="1" sqref="F20">
      <formula1>OIGNonRecoveryTAFSCYR</formula1>
    </dataValidation>
  </dataValidations>
  <printOptions/>
  <pageMargins left="0.14" right="0.14" top="1" bottom="0.4" header="0.5" footer="0.14"/>
  <pageSetup fitToHeight="0" fitToWidth="1" horizontalDpi="600" verticalDpi="600" orientation="landscape" scale="89" r:id="rId1"/>
  <headerFooter alignWithMargins="0">
    <oddHeader>&amp;C&amp;"Arial,Bold"&amp;16OIG Recovery Act Monthly Report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75" zoomScaleNormal="75" zoomScalePageLayoutView="0" workbookViewId="0" topLeftCell="A1">
      <selection activeCell="P23" sqref="P23"/>
    </sheetView>
  </sheetViews>
  <sheetFormatPr defaultColWidth="9.140625" defaultRowHeight="12.75"/>
  <cols>
    <col min="1" max="1" width="20.7109375" style="19" customWidth="1"/>
    <col min="2" max="2" width="11.7109375" style="19" customWidth="1"/>
    <col min="3" max="3" width="1.7109375" style="19" customWidth="1"/>
    <col min="4" max="4" width="20.7109375" style="19" customWidth="1"/>
    <col min="5" max="5" width="10.7109375" style="19" customWidth="1"/>
    <col min="6" max="6" width="1.7109375" style="19" customWidth="1"/>
    <col min="7" max="7" width="20.7109375" style="19" customWidth="1"/>
    <col min="8" max="8" width="10.7109375" style="19" customWidth="1"/>
    <col min="9" max="9" width="1.7109375" style="19" customWidth="1"/>
    <col min="10" max="10" width="20.7109375" style="19" customWidth="1"/>
    <col min="11" max="11" width="10.7109375" style="19" customWidth="1"/>
    <col min="12" max="12" width="1.7109375" style="19" customWidth="1"/>
    <col min="13" max="13" width="20.7109375" style="19" customWidth="1"/>
    <col min="14" max="14" width="10.7109375" style="19" customWidth="1"/>
    <col min="15" max="16384" width="9.140625" style="19" customWidth="1"/>
  </cols>
  <sheetData>
    <row r="1" spans="1:15" ht="21.75" thickBot="1">
      <c r="A1" s="338" t="s">
        <v>185</v>
      </c>
      <c r="B1" s="339"/>
      <c r="C1" s="339"/>
      <c r="D1" s="339"/>
      <c r="E1" s="339"/>
      <c r="F1" s="339"/>
      <c r="G1" s="339"/>
      <c r="H1" s="340"/>
      <c r="I1" s="340"/>
      <c r="J1" s="340"/>
      <c r="K1" s="340"/>
      <c r="L1" s="340"/>
      <c r="M1" s="294"/>
      <c r="N1" s="341"/>
      <c r="O1" s="18"/>
    </row>
    <row r="2" spans="1:15" ht="15">
      <c r="A2" s="138" t="s">
        <v>1</v>
      </c>
      <c r="B2" s="139" t="str">
        <f>'Financial Data'!C2</f>
        <v>Department of Health &amp; Human Services - OIG</v>
      </c>
      <c r="C2" s="140"/>
      <c r="D2" s="141"/>
      <c r="E2" s="141"/>
      <c r="F2" s="141"/>
      <c r="G2" s="141"/>
      <c r="H2" s="342"/>
      <c r="I2" s="343"/>
      <c r="J2" s="343"/>
      <c r="K2" s="343"/>
      <c r="L2" s="343"/>
      <c r="M2" s="343"/>
      <c r="N2" s="344"/>
      <c r="O2" s="18"/>
    </row>
    <row r="3" spans="1:15" ht="15.75" thickBot="1">
      <c r="A3" s="123" t="s">
        <v>2</v>
      </c>
      <c r="B3" s="124">
        <f>'Financial Data'!C3</f>
        <v>40237</v>
      </c>
      <c r="C3" s="125"/>
      <c r="D3" s="126"/>
      <c r="E3" s="126"/>
      <c r="F3" s="126"/>
      <c r="G3" s="126"/>
      <c r="H3" s="345"/>
      <c r="I3" s="346"/>
      <c r="J3" s="346"/>
      <c r="K3" s="346"/>
      <c r="L3" s="346"/>
      <c r="M3" s="346"/>
      <c r="N3" s="347"/>
      <c r="O3" s="18"/>
    </row>
    <row r="4" spans="1:15" ht="15.75" thickBot="1">
      <c r="A4" s="28"/>
      <c r="B4" s="29"/>
      <c r="C4" s="29"/>
      <c r="D4" s="30"/>
      <c r="E4" s="30"/>
      <c r="F4" s="30"/>
      <c r="G4" s="30"/>
      <c r="H4" s="24"/>
      <c r="I4" s="24"/>
      <c r="J4" s="24"/>
      <c r="K4" s="24"/>
      <c r="L4" s="24"/>
      <c r="M4" s="21"/>
      <c r="N4" s="21"/>
      <c r="O4" s="18"/>
    </row>
    <row r="5" spans="1:15" s="26" customFormat="1" ht="15.75" thickBot="1">
      <c r="A5" s="333" t="s">
        <v>177</v>
      </c>
      <c r="B5" s="334"/>
      <c r="C5" s="308"/>
      <c r="D5" s="335"/>
      <c r="E5" s="335"/>
      <c r="F5" s="336"/>
      <c r="G5" s="21"/>
      <c r="H5" s="21"/>
      <c r="I5" s="24"/>
      <c r="J5" s="320" t="s">
        <v>117</v>
      </c>
      <c r="K5" s="321"/>
      <c r="L5" s="24"/>
      <c r="M5" s="349"/>
      <c r="N5" s="350"/>
      <c r="O5" s="25"/>
    </row>
    <row r="6" spans="1:14" s="21" customFormat="1" ht="15.75" thickBot="1">
      <c r="A6" s="260" t="s">
        <v>219</v>
      </c>
      <c r="B6" s="324">
        <v>2009</v>
      </c>
      <c r="C6" s="325"/>
      <c r="D6" s="261">
        <v>2010</v>
      </c>
      <c r="E6" s="331" t="s">
        <v>220</v>
      </c>
      <c r="F6" s="332"/>
      <c r="I6" s="24"/>
      <c r="J6" s="322"/>
      <c r="K6" s="323"/>
      <c r="L6" s="24"/>
      <c r="M6" s="262"/>
      <c r="N6" s="263"/>
    </row>
    <row r="7" spans="1:14" s="31" customFormat="1" ht="30">
      <c r="A7" s="259" t="s">
        <v>155</v>
      </c>
      <c r="B7" s="326">
        <v>10.61</v>
      </c>
      <c r="C7" s="327"/>
      <c r="D7" s="264">
        <f>12.32+0.25</f>
        <v>12.57</v>
      </c>
      <c r="E7" s="351">
        <f>SUM(B7:D7)</f>
        <v>23.18</v>
      </c>
      <c r="F7" s="352"/>
      <c r="I7" s="24"/>
      <c r="J7" s="92" t="s">
        <v>118</v>
      </c>
      <c r="K7" s="100">
        <v>0</v>
      </c>
      <c r="L7" s="24"/>
      <c r="M7" s="193"/>
      <c r="N7" s="194"/>
    </row>
    <row r="8" spans="1:15" s="22" customFormat="1" ht="45.75" thickBot="1">
      <c r="A8" s="199" t="s">
        <v>161</v>
      </c>
      <c r="B8" s="328">
        <v>10.61</v>
      </c>
      <c r="C8" s="329"/>
      <c r="D8" s="265">
        <f>12.32+0.25</f>
        <v>12.57</v>
      </c>
      <c r="E8" s="337">
        <f>SUM(B8:D8)</f>
        <v>23.18</v>
      </c>
      <c r="F8" s="319"/>
      <c r="G8" s="21"/>
      <c r="H8" s="21"/>
      <c r="I8" s="24"/>
      <c r="J8" s="93" t="s">
        <v>119</v>
      </c>
      <c r="K8" s="101">
        <v>0</v>
      </c>
      <c r="L8" s="24"/>
      <c r="M8" s="193"/>
      <c r="N8" s="194"/>
      <c r="O8" s="27"/>
    </row>
    <row r="9" spans="1:15" s="198" customFormat="1" ht="45.75" thickBot="1">
      <c r="A9" s="82" t="s">
        <v>162</v>
      </c>
      <c r="B9" s="330">
        <f>38.58+0.14</f>
        <v>38.72</v>
      </c>
      <c r="C9" s="329"/>
      <c r="D9" s="266">
        <f>43.6+0.43</f>
        <v>44.03</v>
      </c>
      <c r="E9" s="318">
        <f>SUM(B9:D9)</f>
        <v>82.75</v>
      </c>
      <c r="F9" s="319"/>
      <c r="G9" s="195"/>
      <c r="H9" s="195"/>
      <c r="I9" s="196"/>
      <c r="J9" s="196"/>
      <c r="K9" s="196"/>
      <c r="L9" s="196"/>
      <c r="M9" s="195"/>
      <c r="N9" s="195"/>
      <c r="O9" s="197"/>
    </row>
    <row r="10" spans="1:15" s="22" customFormat="1" ht="15.75" thickBot="1">
      <c r="A10" s="28"/>
      <c r="B10" s="29"/>
      <c r="C10" s="29"/>
      <c r="D10" s="30"/>
      <c r="E10" s="30"/>
      <c r="F10" s="30"/>
      <c r="G10" s="30"/>
      <c r="H10" s="24"/>
      <c r="I10" s="24"/>
      <c r="J10" s="24"/>
      <c r="K10" s="24"/>
      <c r="L10" s="24"/>
      <c r="M10" s="21"/>
      <c r="N10" s="21"/>
      <c r="O10" s="27"/>
    </row>
    <row r="11" spans="1:15" s="33" customFormat="1" ht="30" customHeight="1" thickBot="1">
      <c r="A11" s="333" t="s">
        <v>49</v>
      </c>
      <c r="B11" s="348"/>
      <c r="C11" s="333" t="s">
        <v>114</v>
      </c>
      <c r="D11" s="334"/>
      <c r="E11" s="348"/>
      <c r="F11" s="333" t="s">
        <v>5</v>
      </c>
      <c r="G11" s="334"/>
      <c r="H11" s="348"/>
      <c r="I11" s="333" t="s">
        <v>113</v>
      </c>
      <c r="J11" s="334"/>
      <c r="K11" s="348"/>
      <c r="L11" s="380" t="s">
        <v>144</v>
      </c>
      <c r="M11" s="368"/>
      <c r="N11" s="367"/>
      <c r="O11" s="32"/>
    </row>
    <row r="12" spans="1:14" s="31" customFormat="1" ht="15.75" thickBot="1">
      <c r="A12" s="366" t="s">
        <v>50</v>
      </c>
      <c r="B12" s="367"/>
      <c r="C12" s="366" t="s">
        <v>50</v>
      </c>
      <c r="D12" s="368"/>
      <c r="E12" s="367"/>
      <c r="F12" s="366" t="s">
        <v>50</v>
      </c>
      <c r="G12" s="369"/>
      <c r="H12" s="370"/>
      <c r="I12" s="366" t="s">
        <v>50</v>
      </c>
      <c r="J12" s="369"/>
      <c r="K12" s="370"/>
      <c r="L12" s="381" t="s">
        <v>50</v>
      </c>
      <c r="M12" s="335"/>
      <c r="N12" s="336"/>
    </row>
    <row r="13" spans="1:15" s="20" customFormat="1" ht="45.75" customHeight="1" thickBot="1">
      <c r="A13" s="131" t="s">
        <v>53</v>
      </c>
      <c r="B13" s="132">
        <v>6</v>
      </c>
      <c r="C13" s="133"/>
      <c r="D13" s="134" t="s">
        <v>53</v>
      </c>
      <c r="E13" s="135">
        <v>0</v>
      </c>
      <c r="F13" s="83"/>
      <c r="G13" s="52" t="s">
        <v>181</v>
      </c>
      <c r="H13" s="169">
        <v>0</v>
      </c>
      <c r="I13" s="133"/>
      <c r="J13" s="136" t="s">
        <v>147</v>
      </c>
      <c r="K13" s="204">
        <v>5</v>
      </c>
      <c r="L13" s="151"/>
      <c r="M13" s="174" t="s">
        <v>139</v>
      </c>
      <c r="N13" s="201">
        <v>1</v>
      </c>
      <c r="O13" s="150"/>
    </row>
    <row r="14" spans="1:15" s="20" customFormat="1" ht="30.75" thickBot="1">
      <c r="A14" s="375"/>
      <c r="B14" s="376"/>
      <c r="C14" s="137"/>
      <c r="D14" s="81" t="s">
        <v>54</v>
      </c>
      <c r="E14" s="86">
        <v>0</v>
      </c>
      <c r="F14" s="87"/>
      <c r="G14" s="80" t="s">
        <v>180</v>
      </c>
      <c r="H14" s="170">
        <v>1</v>
      </c>
      <c r="I14" s="87"/>
      <c r="J14" s="127" t="s">
        <v>148</v>
      </c>
      <c r="K14" s="205">
        <f>101+2</f>
        <v>103</v>
      </c>
      <c r="L14" s="152"/>
      <c r="M14" s="173" t="s">
        <v>138</v>
      </c>
      <c r="N14" s="202">
        <v>80</v>
      </c>
      <c r="O14" s="23"/>
    </row>
    <row r="15" spans="1:15" s="20" customFormat="1" ht="45">
      <c r="A15" s="377"/>
      <c r="B15" s="378"/>
      <c r="C15" s="307"/>
      <c r="D15" s="308"/>
      <c r="E15" s="309"/>
      <c r="F15" s="87"/>
      <c r="G15" s="80" t="s">
        <v>115</v>
      </c>
      <c r="H15" s="170">
        <v>0</v>
      </c>
      <c r="I15" s="87"/>
      <c r="J15" s="127" t="s">
        <v>126</v>
      </c>
      <c r="K15" s="205">
        <v>4</v>
      </c>
      <c r="L15" s="152"/>
      <c r="M15" s="172" t="s">
        <v>140</v>
      </c>
      <c r="N15" s="202">
        <v>640</v>
      </c>
      <c r="O15" s="23"/>
    </row>
    <row r="16" spans="1:15" s="20" customFormat="1" ht="45.75" thickBot="1">
      <c r="A16" s="377"/>
      <c r="B16" s="378"/>
      <c r="C16" s="310"/>
      <c r="D16" s="311"/>
      <c r="E16" s="289"/>
      <c r="F16" s="87"/>
      <c r="G16" s="80" t="s">
        <v>112</v>
      </c>
      <c r="H16" s="170">
        <v>0</v>
      </c>
      <c r="I16" s="87"/>
      <c r="J16" s="128" t="s">
        <v>154</v>
      </c>
      <c r="K16" s="206">
        <v>0</v>
      </c>
      <c r="L16" s="175"/>
      <c r="M16" s="176" t="s">
        <v>145</v>
      </c>
      <c r="N16" s="203">
        <v>7</v>
      </c>
      <c r="O16" s="23"/>
    </row>
    <row r="17" spans="1:15" s="20" customFormat="1" ht="30.75" thickBot="1">
      <c r="A17" s="379"/>
      <c r="B17" s="378"/>
      <c r="C17" s="310"/>
      <c r="D17" s="311"/>
      <c r="E17" s="289"/>
      <c r="F17" s="88"/>
      <c r="G17" s="84" t="s">
        <v>55</v>
      </c>
      <c r="H17" s="171">
        <v>0</v>
      </c>
      <c r="I17" s="129"/>
      <c r="J17" s="130" t="s">
        <v>146</v>
      </c>
      <c r="K17" s="207">
        <v>10</v>
      </c>
      <c r="L17" s="312"/>
      <c r="M17" s="313"/>
      <c r="N17" s="314"/>
      <c r="O17" s="23"/>
    </row>
    <row r="18" spans="1:15" s="20" customFormat="1" ht="15">
      <c r="A18" s="379"/>
      <c r="B18" s="378"/>
      <c r="C18" s="310"/>
      <c r="D18" s="311"/>
      <c r="E18" s="289"/>
      <c r="F18" s="89"/>
      <c r="G18" s="85" t="s">
        <v>56</v>
      </c>
      <c r="H18" s="103">
        <v>0</v>
      </c>
      <c r="I18" s="312"/>
      <c r="J18" s="313"/>
      <c r="K18" s="314"/>
      <c r="L18" s="382"/>
      <c r="M18" s="383"/>
      <c r="N18" s="384"/>
      <c r="O18" s="23"/>
    </row>
    <row r="19" spans="1:15" ht="45.75" thickBot="1">
      <c r="A19" s="379"/>
      <c r="B19" s="378"/>
      <c r="C19" s="290"/>
      <c r="D19" s="291"/>
      <c r="E19" s="292"/>
      <c r="F19" s="90"/>
      <c r="G19" s="91" t="s">
        <v>57</v>
      </c>
      <c r="H19" s="99">
        <v>0</v>
      </c>
      <c r="I19" s="315"/>
      <c r="J19" s="316"/>
      <c r="K19" s="317"/>
      <c r="L19" s="315"/>
      <c r="M19" s="316"/>
      <c r="N19" s="317"/>
      <c r="O19" s="18"/>
    </row>
    <row r="20" spans="1:15" ht="15.75" thickBot="1">
      <c r="A20" s="371" t="s">
        <v>127</v>
      </c>
      <c r="B20" s="367"/>
      <c r="C20" s="372" t="s">
        <v>127</v>
      </c>
      <c r="D20" s="373"/>
      <c r="E20" s="373"/>
      <c r="F20" s="372" t="s">
        <v>127</v>
      </c>
      <c r="G20" s="373"/>
      <c r="H20" s="374"/>
      <c r="I20" s="372" t="s">
        <v>127</v>
      </c>
      <c r="J20" s="373"/>
      <c r="K20" s="374"/>
      <c r="L20" s="385" t="s">
        <v>127</v>
      </c>
      <c r="M20" s="386"/>
      <c r="N20" s="387"/>
      <c r="O20" s="18"/>
    </row>
    <row r="21" spans="1:15" ht="45.75" thickBot="1">
      <c r="A21" s="105" t="s">
        <v>53</v>
      </c>
      <c r="B21" s="106">
        <v>26</v>
      </c>
      <c r="C21" s="107"/>
      <c r="D21" s="108" t="s">
        <v>53</v>
      </c>
      <c r="E21" s="109">
        <v>2</v>
      </c>
      <c r="F21" s="142"/>
      <c r="G21" s="143" t="s">
        <v>112</v>
      </c>
      <c r="H21" s="144">
        <v>0</v>
      </c>
      <c r="I21" s="145"/>
      <c r="J21" s="208" t="s">
        <v>126</v>
      </c>
      <c r="K21" s="209">
        <v>22</v>
      </c>
      <c r="L21" s="210"/>
      <c r="M21" s="211" t="s">
        <v>139</v>
      </c>
      <c r="N21" s="201">
        <v>24</v>
      </c>
      <c r="O21" s="18"/>
    </row>
    <row r="22" spans="1:15" ht="45.75" thickBot="1">
      <c r="A22" s="353"/>
      <c r="B22" s="354"/>
      <c r="C22" s="146"/>
      <c r="D22" s="62" t="s">
        <v>54</v>
      </c>
      <c r="E22" s="104">
        <v>0</v>
      </c>
      <c r="F22" s="114"/>
      <c r="G22" s="110" t="s">
        <v>55</v>
      </c>
      <c r="H22" s="115">
        <v>0</v>
      </c>
      <c r="I22" s="117"/>
      <c r="J22" s="212" t="s">
        <v>154</v>
      </c>
      <c r="K22" s="213">
        <v>0</v>
      </c>
      <c r="L22" s="214"/>
      <c r="M22" s="215" t="s">
        <v>138</v>
      </c>
      <c r="N22" s="202">
        <v>2373</v>
      </c>
      <c r="O22" s="18"/>
    </row>
    <row r="23" spans="1:15" ht="30">
      <c r="A23" s="355"/>
      <c r="B23" s="356"/>
      <c r="C23" s="361"/>
      <c r="D23" s="362"/>
      <c r="E23" s="354"/>
      <c r="F23" s="147"/>
      <c r="G23" s="111" t="s">
        <v>56</v>
      </c>
      <c r="H23" s="116">
        <v>0</v>
      </c>
      <c r="I23" s="118"/>
      <c r="J23" s="212" t="s">
        <v>146</v>
      </c>
      <c r="K23" s="213">
        <v>81</v>
      </c>
      <c r="L23" s="214"/>
      <c r="M23" s="215" t="s">
        <v>140</v>
      </c>
      <c r="N23" s="202">
        <v>6749</v>
      </c>
      <c r="O23" s="18"/>
    </row>
    <row r="24" spans="1:15" ht="45.75" thickBot="1">
      <c r="A24" s="357"/>
      <c r="B24" s="358"/>
      <c r="C24" s="357"/>
      <c r="D24" s="363"/>
      <c r="E24" s="358"/>
      <c r="F24" s="148"/>
      <c r="G24" s="111" t="s">
        <v>57</v>
      </c>
      <c r="H24" s="116">
        <v>0</v>
      </c>
      <c r="I24" s="119"/>
      <c r="J24" s="120" t="s">
        <v>125</v>
      </c>
      <c r="K24" s="217">
        <f>SUM(K21:K23)</f>
        <v>103</v>
      </c>
      <c r="L24" s="216"/>
      <c r="M24" s="177" t="s">
        <v>145</v>
      </c>
      <c r="N24" s="218">
        <v>36</v>
      </c>
      <c r="O24" s="18"/>
    </row>
    <row r="25" spans="1:15" ht="15.75" thickBot="1">
      <c r="A25" s="359"/>
      <c r="B25" s="360"/>
      <c r="C25" s="359"/>
      <c r="D25" s="364"/>
      <c r="E25" s="360"/>
      <c r="F25" s="149"/>
      <c r="G25" s="112" t="s">
        <v>125</v>
      </c>
      <c r="H25" s="113">
        <f>SUM(H21:H24)</f>
        <v>0</v>
      </c>
      <c r="I25" s="365"/>
      <c r="J25" s="294"/>
      <c r="K25" s="341"/>
      <c r="L25" s="365"/>
      <c r="M25" s="294"/>
      <c r="N25" s="341"/>
      <c r="O25" s="18"/>
    </row>
    <row r="26" spans="1:14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</sheetData>
  <sheetProtection password="C4F4" sheet="1" formatCells="0" formatRows="0" insertRows="0"/>
  <mergeCells count="36">
    <mergeCell ref="L25:N25"/>
    <mergeCell ref="L11:N11"/>
    <mergeCell ref="I12:K12"/>
    <mergeCell ref="L12:N12"/>
    <mergeCell ref="I11:K11"/>
    <mergeCell ref="L17:N19"/>
    <mergeCell ref="I20:K20"/>
    <mergeCell ref="L20:N20"/>
    <mergeCell ref="A22:B25"/>
    <mergeCell ref="C23:E25"/>
    <mergeCell ref="I25:K25"/>
    <mergeCell ref="A12:B12"/>
    <mergeCell ref="C12:E12"/>
    <mergeCell ref="F12:H12"/>
    <mergeCell ref="A20:B20"/>
    <mergeCell ref="C20:E20"/>
    <mergeCell ref="F20:H20"/>
    <mergeCell ref="A14:B19"/>
    <mergeCell ref="E8:F8"/>
    <mergeCell ref="A1:N1"/>
    <mergeCell ref="H2:N3"/>
    <mergeCell ref="A11:B11"/>
    <mergeCell ref="C11:E11"/>
    <mergeCell ref="F11:H11"/>
    <mergeCell ref="M5:N5"/>
    <mergeCell ref="E7:F7"/>
    <mergeCell ref="C15:E19"/>
    <mergeCell ref="I18:K19"/>
    <mergeCell ref="E9:F9"/>
    <mergeCell ref="J5:K6"/>
    <mergeCell ref="B6:C6"/>
    <mergeCell ref="B7:C7"/>
    <mergeCell ref="B8:C8"/>
    <mergeCell ref="B9:C9"/>
    <mergeCell ref="E6:F6"/>
    <mergeCell ref="A5:F5"/>
  </mergeCells>
  <dataValidations count="4">
    <dataValidation allowBlank="1" showInputMessage="1" showErrorMessage="1" errorTitle="Total Disbursements" error="Provide Integer only." sqref="G25"/>
    <dataValidation type="whole" allowBlank="1" showInputMessage="1" showErrorMessage="1" promptTitle="Total Obligations" prompt="Provide Integer only." errorTitle="Total Obligations" error="Provide Integer only." sqref="F25">
      <formula1>-999999999999</formula1>
      <formula2>999999999999</formula2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</dataValidations>
  <printOptions horizontalCentered="1"/>
  <pageMargins left="0.39" right="0.42" top="0.56" bottom="0.38" header="0.16" footer="0.14"/>
  <pageSetup fitToHeight="1" fitToWidth="1" horizontalDpi="600" verticalDpi="600" orientation="landscape" scale="75" r:id="rId1"/>
  <headerFooter alignWithMargins="0">
    <oddHeader>&amp;C&amp;"Arial,Bold"&amp;16OIG Recovery Act Monthly Report</oddHeader>
    <oddFooter>&amp;L&amp;8*These work products were not published because they contain proprietary or other sensitive information that cannot be made available to the public.&amp;R&amp;8&amp;F</oddFooter>
  </headerFooter>
  <ignoredErrors>
    <ignoredError sqref="B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4">
      <selection activeCell="B27" sqref="B27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388" t="s">
        <v>186</v>
      </c>
      <c r="B1" s="389"/>
    </row>
    <row r="2" spans="1:2" ht="15" customHeight="1">
      <c r="A2" s="159" t="s">
        <v>1</v>
      </c>
      <c r="B2" s="121" t="str">
        <f>'Financial Data'!C2</f>
        <v>Department of Health &amp; Human Services - OIG</v>
      </c>
    </row>
    <row r="3" spans="1:2" ht="15" customHeight="1" thickBot="1">
      <c r="A3" s="160" t="s">
        <v>2</v>
      </c>
      <c r="B3" s="122">
        <f>'Financial Data'!C3</f>
        <v>40237</v>
      </c>
    </row>
    <row r="4" ht="15" customHeight="1" thickBot="1">
      <c r="A4" s="161"/>
    </row>
    <row r="5" spans="1:2" ht="15" customHeight="1" thickBot="1">
      <c r="A5" s="156" t="s">
        <v>0</v>
      </c>
      <c r="B5" s="63" t="s">
        <v>116</v>
      </c>
    </row>
    <row r="6" spans="1:2" ht="12.75">
      <c r="A6" s="157">
        <v>1</v>
      </c>
      <c r="B6" s="54" t="s">
        <v>224</v>
      </c>
    </row>
    <row r="7" spans="1:2" ht="12.75">
      <c r="A7" s="158">
        <v>2</v>
      </c>
      <c r="B7" s="53"/>
    </row>
    <row r="8" spans="1:2" ht="12.75">
      <c r="A8" s="158">
        <v>3</v>
      </c>
      <c r="B8" s="53"/>
    </row>
    <row r="9" spans="1:2" ht="12.75">
      <c r="A9" s="158">
        <v>4</v>
      </c>
      <c r="B9" s="53"/>
    </row>
    <row r="10" spans="1:2" ht="12.75">
      <c r="A10" s="158">
        <v>5</v>
      </c>
      <c r="B10" s="53"/>
    </row>
    <row r="11" spans="1:2" ht="12.75">
      <c r="A11" s="158">
        <v>6</v>
      </c>
      <c r="B11" s="53"/>
    </row>
    <row r="12" spans="1:2" ht="12.75">
      <c r="A12" s="158">
        <v>7</v>
      </c>
      <c r="B12" s="53"/>
    </row>
    <row r="13" spans="1:2" ht="12.75">
      <c r="A13" s="158">
        <v>8</v>
      </c>
      <c r="B13" s="53"/>
    </row>
    <row r="14" spans="1:2" ht="12.75">
      <c r="A14" s="158">
        <v>9</v>
      </c>
      <c r="B14" s="53"/>
    </row>
    <row r="15" spans="1:2" ht="12.75">
      <c r="A15" s="158">
        <v>10</v>
      </c>
      <c r="B15" s="53"/>
    </row>
    <row r="16" spans="1:2" ht="13.5" thickBot="1">
      <c r="A16" s="161"/>
      <c r="B16" s="55"/>
    </row>
    <row r="17" spans="1:2" ht="13.5" thickBot="1">
      <c r="A17" s="156" t="s">
        <v>0</v>
      </c>
      <c r="B17" s="63" t="s">
        <v>221</v>
      </c>
    </row>
    <row r="18" spans="1:2" ht="12.75">
      <c r="A18" s="157">
        <v>1</v>
      </c>
      <c r="B18" s="54" t="s">
        <v>224</v>
      </c>
    </row>
    <row r="19" spans="1:2" ht="12.75">
      <c r="A19" s="158">
        <v>2</v>
      </c>
      <c r="B19" s="53"/>
    </row>
    <row r="20" spans="1:2" ht="12.75">
      <c r="A20" s="158">
        <v>3</v>
      </c>
      <c r="B20" s="53"/>
    </row>
    <row r="21" spans="1:2" ht="12.75">
      <c r="A21" s="158">
        <v>4</v>
      </c>
      <c r="B21" s="53"/>
    </row>
    <row r="22" spans="1:2" ht="12.75">
      <c r="A22" s="158">
        <v>5</v>
      </c>
      <c r="B22" s="53"/>
    </row>
    <row r="23" spans="1:2" ht="12.75">
      <c r="A23" s="158">
        <v>6</v>
      </c>
      <c r="B23" s="53"/>
    </row>
    <row r="24" spans="1:2" ht="12.75">
      <c r="A24" s="158">
        <v>7</v>
      </c>
      <c r="B24" s="53"/>
    </row>
    <row r="25" spans="1:2" ht="12.75">
      <c r="A25" s="158">
        <v>8</v>
      </c>
      <c r="B25" s="53"/>
    </row>
    <row r="26" spans="1:2" ht="12.75">
      <c r="A26" s="158">
        <v>9</v>
      </c>
      <c r="B26" s="53"/>
    </row>
    <row r="27" spans="1:2" ht="12.75">
      <c r="A27" s="158">
        <v>10</v>
      </c>
      <c r="B27" s="53"/>
    </row>
    <row r="28" ht="12.75">
      <c r="B28" s="55"/>
    </row>
    <row r="29" ht="12.75">
      <c r="B29" s="55"/>
    </row>
    <row r="30" ht="12.75">
      <c r="B30" s="55"/>
    </row>
    <row r="31" ht="12.75">
      <c r="B31" s="55"/>
    </row>
    <row r="32" ht="12.75">
      <c r="B32" s="55"/>
    </row>
    <row r="33" ht="12.75">
      <c r="B33" s="55"/>
    </row>
    <row r="34" ht="12.75">
      <c r="B34" s="55"/>
    </row>
    <row r="35" ht="12.75">
      <c r="B35" s="55"/>
    </row>
    <row r="36" ht="12.75">
      <c r="B36" s="55"/>
    </row>
    <row r="37" ht="12.75">
      <c r="B37" s="55"/>
    </row>
    <row r="38" ht="12.75">
      <c r="B38" s="55"/>
    </row>
    <row r="39" ht="12.75">
      <c r="B39" s="56"/>
    </row>
    <row r="40" ht="12.75">
      <c r="B40" s="56"/>
    </row>
    <row r="41" ht="12.75">
      <c r="B41" s="56"/>
    </row>
    <row r="42" ht="12.75">
      <c r="B42" s="56"/>
    </row>
    <row r="43" ht="12.75">
      <c r="B43" s="56"/>
    </row>
    <row r="44" ht="12.75">
      <c r="B44" s="56"/>
    </row>
    <row r="45" ht="12.75">
      <c r="B45" s="56"/>
    </row>
    <row r="46" ht="12.75">
      <c r="B46" s="56"/>
    </row>
    <row r="47" ht="12.75">
      <c r="B47" s="56"/>
    </row>
    <row r="48" ht="12.75">
      <c r="B48" s="56"/>
    </row>
    <row r="49" ht="12.75">
      <c r="B49" s="56"/>
    </row>
    <row r="50" ht="12.75">
      <c r="B50" s="56"/>
    </row>
    <row r="51" ht="12.75">
      <c r="B51" s="56"/>
    </row>
    <row r="52" ht="12.75">
      <c r="B52" s="56"/>
    </row>
    <row r="53" ht="12.75">
      <c r="B53" s="56"/>
    </row>
    <row r="54" ht="12.75">
      <c r="B54" s="56"/>
    </row>
    <row r="55" ht="12.75">
      <c r="B55" s="56"/>
    </row>
    <row r="56" ht="12.75">
      <c r="B56" s="56"/>
    </row>
    <row r="57" ht="12.75">
      <c r="B57" s="56"/>
    </row>
    <row r="58" ht="12.75">
      <c r="B58" s="56"/>
    </row>
    <row r="59" ht="12.75">
      <c r="B59" s="56"/>
    </row>
    <row r="60" ht="12.75">
      <c r="B60" s="56"/>
    </row>
    <row r="61" ht="12.75">
      <c r="B61" s="56"/>
    </row>
    <row r="62" ht="12.75">
      <c r="B62" s="56"/>
    </row>
    <row r="63" ht="12.75">
      <c r="B63" s="56"/>
    </row>
    <row r="64" ht="12.75">
      <c r="B64" s="56"/>
    </row>
    <row r="65" ht="12.75">
      <c r="B65" s="56"/>
    </row>
    <row r="66" ht="12.75">
      <c r="B66" s="56"/>
    </row>
    <row r="67" ht="12.75">
      <c r="B67" s="56"/>
    </row>
    <row r="68" ht="12.75">
      <c r="B68" s="56"/>
    </row>
    <row r="69" ht="12.75">
      <c r="B69" s="56"/>
    </row>
    <row r="70" ht="12.75">
      <c r="B70" s="56"/>
    </row>
    <row r="71" ht="12.75">
      <c r="B71" s="56"/>
    </row>
    <row r="72" ht="12.75">
      <c r="B72" s="56"/>
    </row>
    <row r="73" ht="12.75">
      <c r="B73" s="56"/>
    </row>
    <row r="74" ht="12.75">
      <c r="B74" s="56"/>
    </row>
    <row r="75" ht="12.75">
      <c r="B75" s="56"/>
    </row>
    <row r="76" ht="12.75">
      <c r="B76" s="56"/>
    </row>
    <row r="77" ht="12.75">
      <c r="B77" s="56"/>
    </row>
    <row r="78" ht="12.75">
      <c r="B78" s="56"/>
    </row>
    <row r="79" ht="12.75">
      <c r="B79" s="56"/>
    </row>
    <row r="80" ht="12.75">
      <c r="B80" s="56"/>
    </row>
    <row r="81" ht="12.75">
      <c r="B81" s="56"/>
    </row>
    <row r="82" ht="12.75">
      <c r="B82" s="56"/>
    </row>
    <row r="83" ht="12.75">
      <c r="B83" s="56"/>
    </row>
    <row r="84" ht="12.75">
      <c r="B84" s="56"/>
    </row>
    <row r="85" ht="12.75">
      <c r="B85" s="56"/>
    </row>
    <row r="86" ht="12.75">
      <c r="B86" s="56"/>
    </row>
    <row r="87" ht="12.75">
      <c r="B87" s="56"/>
    </row>
    <row r="88" ht="12.75">
      <c r="B88" s="56"/>
    </row>
    <row r="89" ht="12.75">
      <c r="B89" s="56"/>
    </row>
    <row r="90" ht="12.75">
      <c r="B90" s="56"/>
    </row>
    <row r="91" ht="12.75">
      <c r="B91" s="56"/>
    </row>
    <row r="92" ht="12.75">
      <c r="B92" s="56"/>
    </row>
    <row r="93" ht="12.75">
      <c r="B93" s="56"/>
    </row>
    <row r="94" ht="12.75">
      <c r="B94" s="56"/>
    </row>
    <row r="95" ht="12.75">
      <c r="B95" s="56"/>
    </row>
    <row r="96" ht="12.75">
      <c r="B96" s="56"/>
    </row>
    <row r="97" ht="12.75">
      <c r="B97" s="56"/>
    </row>
    <row r="98" ht="12.75">
      <c r="B98" s="56"/>
    </row>
    <row r="99" ht="12.75">
      <c r="B99" s="56"/>
    </row>
    <row r="100" ht="12.75">
      <c r="B100" s="56"/>
    </row>
    <row r="101" ht="12.75">
      <c r="B101" s="56"/>
    </row>
    <row r="102" ht="12.75">
      <c r="B102" s="56"/>
    </row>
    <row r="103" ht="12.75">
      <c r="B103" s="56"/>
    </row>
    <row r="104" ht="12.75">
      <c r="B104" s="56"/>
    </row>
    <row r="105" ht="12.75">
      <c r="B105" s="56"/>
    </row>
    <row r="106" ht="12.75">
      <c r="B106" s="56"/>
    </row>
    <row r="107" ht="12.75">
      <c r="B107" s="56"/>
    </row>
    <row r="108" ht="12.75">
      <c r="B108" s="56"/>
    </row>
    <row r="109" ht="12.75">
      <c r="B109" s="56"/>
    </row>
    <row r="110" ht="12.75">
      <c r="B110" s="56"/>
    </row>
    <row r="111" ht="12.75">
      <c r="B111" s="56"/>
    </row>
    <row r="112" ht="12.75">
      <c r="B112" s="56"/>
    </row>
    <row r="113" ht="12.75">
      <c r="B113" s="56"/>
    </row>
    <row r="114" ht="12.75">
      <c r="B114" s="56"/>
    </row>
    <row r="115" ht="12.75">
      <c r="B115" s="56"/>
    </row>
    <row r="116" ht="12.75">
      <c r="B116" s="56"/>
    </row>
    <row r="117" ht="12.75">
      <c r="B117" s="56"/>
    </row>
    <row r="118" ht="12.75">
      <c r="B118" s="56"/>
    </row>
    <row r="119" ht="12.75">
      <c r="B119" s="56"/>
    </row>
    <row r="120" ht="12.75">
      <c r="B120" s="56"/>
    </row>
  </sheetData>
  <sheetProtection password="C4F4" sheet="1"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 horizontalCentered="1"/>
  <pageMargins left="0.4" right="0.35" top="0.75" bottom="0.57" header="0.3" footer="0.2"/>
  <pageSetup horizontalDpi="600" verticalDpi="600" orientation="landscape" r:id="rId1"/>
  <headerFooter alignWithMargins="0">
    <oddHeader>&amp;C&amp;"Arial,Bold"&amp;16OIG Recovery Act Monthly Report</oddHeader>
    <oddFooter>&amp;R&amp;F</oddFooter>
  </headerFooter>
  <ignoredErrors>
    <ignoredError sqref="B2:B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workbookViewId="0" topLeftCell="A19">
      <selection activeCell="D32" sqref="D32"/>
    </sheetView>
  </sheetViews>
  <sheetFormatPr defaultColWidth="9.140625" defaultRowHeight="12.75"/>
  <cols>
    <col min="1" max="1" width="15.7109375" style="1" customWidth="1"/>
    <col min="2" max="2" width="25.7109375" style="154" customWidth="1"/>
    <col min="3" max="3" width="13.7109375" style="154" customWidth="1"/>
    <col min="4" max="4" width="20.7109375" style="154" customWidth="1"/>
    <col min="5" max="5" width="15.7109375" style="154" customWidth="1"/>
    <col min="6" max="6" width="10.7109375" style="223" customWidth="1"/>
    <col min="7" max="7" width="10.7109375" style="154" customWidth="1"/>
    <col min="8" max="8" width="11.7109375" style="154" customWidth="1"/>
    <col min="9" max="9" width="12.7109375" style="154" customWidth="1"/>
    <col min="10" max="10" width="11.7109375" style="154" customWidth="1"/>
    <col min="11" max="12" width="12.7109375" style="154" customWidth="1"/>
    <col min="13" max="14" width="9.140625" style="1" customWidth="1"/>
    <col min="16" max="16" width="9.140625" style="1" customWidth="1"/>
    <col min="18" max="16384" width="9.140625" style="1" customWidth="1"/>
  </cols>
  <sheetData>
    <row r="1" spans="1:13" ht="21.75" thickBot="1">
      <c r="A1" s="338" t="s">
        <v>187</v>
      </c>
      <c r="B1" s="394"/>
      <c r="C1" s="294"/>
      <c r="D1" s="294"/>
      <c r="E1" s="294"/>
      <c r="F1" s="294"/>
      <c r="G1" s="294"/>
      <c r="H1" s="294"/>
      <c r="I1" s="294"/>
      <c r="J1" s="294"/>
      <c r="K1" s="294"/>
      <c r="L1" s="341"/>
      <c r="M1" s="167"/>
    </row>
    <row r="2" spans="1:13" ht="15" customHeight="1">
      <c r="A2" s="162" t="s">
        <v>1</v>
      </c>
      <c r="B2" s="165" t="str">
        <f>'Financial Data'!C2</f>
        <v>Department of Health &amp; Human Services - OIG</v>
      </c>
      <c r="C2" s="166"/>
      <c r="D2" s="395"/>
      <c r="E2" s="396"/>
      <c r="F2" s="396"/>
      <c r="G2" s="396"/>
      <c r="H2" s="396"/>
      <c r="I2" s="396"/>
      <c r="J2" s="396"/>
      <c r="K2" s="308"/>
      <c r="L2" s="309"/>
      <c r="M2" s="153"/>
    </row>
    <row r="3" spans="1:13" ht="29.25" customHeight="1" thickBot="1">
      <c r="A3" s="163" t="s">
        <v>2</v>
      </c>
      <c r="B3" s="164">
        <f>'Financial Data'!C3</f>
        <v>40237</v>
      </c>
      <c r="C3" s="102"/>
      <c r="D3" s="397"/>
      <c r="E3" s="398"/>
      <c r="F3" s="398"/>
      <c r="G3" s="398"/>
      <c r="H3" s="398"/>
      <c r="I3" s="398"/>
      <c r="J3" s="398"/>
      <c r="K3" s="291"/>
      <c r="L3" s="292"/>
      <c r="M3" s="153"/>
    </row>
    <row r="4" spans="1:13" s="179" customFormat="1" ht="15.75" thickBot="1">
      <c r="A4" s="188"/>
      <c r="B4" s="189"/>
      <c r="C4" s="182"/>
      <c r="D4" s="182"/>
      <c r="E4" s="391"/>
      <c r="F4" s="391"/>
      <c r="G4" s="311"/>
      <c r="H4" s="311"/>
      <c r="I4" s="311"/>
      <c r="J4" s="311"/>
      <c r="K4" s="311"/>
      <c r="L4" s="200"/>
      <c r="M4" s="153"/>
    </row>
    <row r="5" spans="1:13" ht="15" customHeight="1" thickBot="1">
      <c r="A5" s="392" t="s">
        <v>149</v>
      </c>
      <c r="B5" s="393"/>
      <c r="C5" s="393"/>
      <c r="D5" s="393"/>
      <c r="E5" s="393"/>
      <c r="F5" s="393"/>
      <c r="G5" s="393"/>
      <c r="H5" s="393"/>
      <c r="I5" s="393"/>
      <c r="J5" s="393"/>
      <c r="K5" s="335"/>
      <c r="L5" s="336"/>
      <c r="M5" s="153"/>
    </row>
    <row r="6" spans="1:13" ht="63.75">
      <c r="A6" s="190" t="s">
        <v>0</v>
      </c>
      <c r="B6" s="191" t="s">
        <v>134</v>
      </c>
      <c r="C6" s="192" t="s">
        <v>133</v>
      </c>
      <c r="D6" s="192" t="s">
        <v>135</v>
      </c>
      <c r="E6" s="192" t="s">
        <v>141</v>
      </c>
      <c r="F6" s="221" t="s">
        <v>173</v>
      </c>
      <c r="G6" s="192" t="s">
        <v>142</v>
      </c>
      <c r="H6" s="192" t="s">
        <v>143</v>
      </c>
      <c r="I6" s="192" t="s">
        <v>176</v>
      </c>
      <c r="J6" s="192" t="s">
        <v>171</v>
      </c>
      <c r="K6" s="192" t="s">
        <v>159</v>
      </c>
      <c r="L6" s="220" t="s">
        <v>172</v>
      </c>
      <c r="M6" s="153"/>
    </row>
    <row r="7" spans="1:13" ht="89.25">
      <c r="A7" s="183">
        <v>1</v>
      </c>
      <c r="B7" s="219" t="s">
        <v>168</v>
      </c>
      <c r="C7" s="53" t="s">
        <v>129</v>
      </c>
      <c r="D7" s="53" t="s">
        <v>242</v>
      </c>
      <c r="E7" s="53" t="s">
        <v>236</v>
      </c>
      <c r="F7" s="287">
        <v>40211</v>
      </c>
      <c r="G7" s="53">
        <v>8</v>
      </c>
      <c r="H7" s="219">
        <v>80</v>
      </c>
      <c r="I7" s="230">
        <f>G7*H7</f>
        <v>640</v>
      </c>
      <c r="J7" s="277">
        <f>900+400</f>
        <v>1300</v>
      </c>
      <c r="K7" s="53" t="s">
        <v>158</v>
      </c>
      <c r="L7" s="278" t="s">
        <v>225</v>
      </c>
      <c r="M7" s="153"/>
    </row>
    <row r="8" spans="1:13" ht="12.75">
      <c r="A8" s="183">
        <v>2</v>
      </c>
      <c r="B8" s="53"/>
      <c r="C8" s="53"/>
      <c r="D8" s="53"/>
      <c r="E8" s="53"/>
      <c r="F8" s="275"/>
      <c r="G8" s="53"/>
      <c r="H8" s="53"/>
      <c r="I8" s="230">
        <f aca="true" t="shared" si="0" ref="I8:I21">G8*H8</f>
        <v>0</v>
      </c>
      <c r="J8" s="277"/>
      <c r="K8" s="53"/>
      <c r="L8" s="278"/>
      <c r="M8" s="153"/>
    </row>
    <row r="9" spans="1:12" ht="12.75">
      <c r="A9" s="183">
        <v>3</v>
      </c>
      <c r="B9" s="53"/>
      <c r="C9" s="53"/>
      <c r="D9" s="53"/>
      <c r="E9" s="53"/>
      <c r="F9" s="275"/>
      <c r="G9" s="53"/>
      <c r="H9" s="53"/>
      <c r="I9" s="230">
        <f t="shared" si="0"/>
        <v>0</v>
      </c>
      <c r="J9" s="277"/>
      <c r="K9" s="53"/>
      <c r="L9" s="278"/>
    </row>
    <row r="10" spans="1:12" ht="12.75">
      <c r="A10" s="183">
        <v>4</v>
      </c>
      <c r="B10" s="53"/>
      <c r="C10" s="53"/>
      <c r="D10" s="53"/>
      <c r="E10" s="53"/>
      <c r="F10" s="275"/>
      <c r="G10" s="53"/>
      <c r="H10" s="53"/>
      <c r="I10" s="230">
        <f t="shared" si="0"/>
        <v>0</v>
      </c>
      <c r="J10" s="277"/>
      <c r="K10" s="53"/>
      <c r="L10" s="278"/>
    </row>
    <row r="11" spans="1:12" ht="12.75">
      <c r="A11" s="183">
        <v>5</v>
      </c>
      <c r="B11" s="53"/>
      <c r="C11" s="53"/>
      <c r="D11" s="53"/>
      <c r="E11" s="53"/>
      <c r="F11" s="275"/>
      <c r="G11" s="53"/>
      <c r="H11" s="53"/>
      <c r="I11" s="230">
        <f t="shared" si="0"/>
        <v>0</v>
      </c>
      <c r="J11" s="277"/>
      <c r="K11" s="53"/>
      <c r="L11" s="278"/>
    </row>
    <row r="12" spans="1:12" ht="12.75">
      <c r="A12" s="183">
        <v>6</v>
      </c>
      <c r="B12" s="53"/>
      <c r="C12" s="53"/>
      <c r="D12" s="53"/>
      <c r="E12" s="53"/>
      <c r="F12" s="275"/>
      <c r="G12" s="53"/>
      <c r="H12" s="53"/>
      <c r="I12" s="230">
        <f t="shared" si="0"/>
        <v>0</v>
      </c>
      <c r="J12" s="277"/>
      <c r="K12" s="53"/>
      <c r="L12" s="278"/>
    </row>
    <row r="13" spans="1:12" ht="12.75">
      <c r="A13" s="183">
        <v>7</v>
      </c>
      <c r="B13" s="53"/>
      <c r="C13" s="53"/>
      <c r="D13" s="53"/>
      <c r="E13" s="53"/>
      <c r="F13" s="275"/>
      <c r="G13" s="53"/>
      <c r="H13" s="53"/>
      <c r="I13" s="230">
        <f t="shared" si="0"/>
        <v>0</v>
      </c>
      <c r="J13" s="277"/>
      <c r="K13" s="53"/>
      <c r="L13" s="278"/>
    </row>
    <row r="14" spans="1:12" ht="12.75">
      <c r="A14" s="183">
        <v>8</v>
      </c>
      <c r="B14" s="53"/>
      <c r="C14" s="53"/>
      <c r="D14" s="53"/>
      <c r="E14" s="53"/>
      <c r="F14" s="275"/>
      <c r="G14" s="53"/>
      <c r="H14" s="53"/>
      <c r="I14" s="230">
        <f t="shared" si="0"/>
        <v>0</v>
      </c>
      <c r="J14" s="277"/>
      <c r="K14" s="53"/>
      <c r="L14" s="278"/>
    </row>
    <row r="15" spans="1:12" ht="12.75">
      <c r="A15" s="183">
        <v>9</v>
      </c>
      <c r="B15" s="53"/>
      <c r="C15" s="53"/>
      <c r="D15" s="53"/>
      <c r="E15" s="53"/>
      <c r="F15" s="275"/>
      <c r="G15" s="53"/>
      <c r="H15" s="53"/>
      <c r="I15" s="230">
        <f t="shared" si="0"/>
        <v>0</v>
      </c>
      <c r="J15" s="277"/>
      <c r="K15" s="53"/>
      <c r="L15" s="278"/>
    </row>
    <row r="16" spans="1:12" ht="12.75">
      <c r="A16" s="183">
        <v>10</v>
      </c>
      <c r="B16" s="53"/>
      <c r="C16" s="53"/>
      <c r="D16" s="53"/>
      <c r="E16" s="53"/>
      <c r="F16" s="275"/>
      <c r="G16" s="53"/>
      <c r="H16" s="53"/>
      <c r="I16" s="230">
        <f t="shared" si="0"/>
        <v>0</v>
      </c>
      <c r="J16" s="277"/>
      <c r="K16" s="53"/>
      <c r="L16" s="278"/>
    </row>
    <row r="17" spans="1:12" ht="12.75">
      <c r="A17" s="183">
        <v>11</v>
      </c>
      <c r="B17" s="53"/>
      <c r="C17" s="53"/>
      <c r="D17" s="53"/>
      <c r="E17" s="53"/>
      <c r="F17" s="275"/>
      <c r="G17" s="53"/>
      <c r="H17" s="53"/>
      <c r="I17" s="230">
        <f t="shared" si="0"/>
        <v>0</v>
      </c>
      <c r="J17" s="277"/>
      <c r="K17" s="53"/>
      <c r="L17" s="278"/>
    </row>
    <row r="18" spans="1:12" ht="12.75">
      <c r="A18" s="183">
        <v>12</v>
      </c>
      <c r="B18" s="53"/>
      <c r="C18" s="53"/>
      <c r="D18" s="53"/>
      <c r="E18" s="53"/>
      <c r="F18" s="275"/>
      <c r="G18" s="53"/>
      <c r="H18" s="53"/>
      <c r="I18" s="230">
        <f t="shared" si="0"/>
        <v>0</v>
      </c>
      <c r="J18" s="277"/>
      <c r="K18" s="53"/>
      <c r="L18" s="278"/>
    </row>
    <row r="19" spans="1:12" ht="12.75">
      <c r="A19" s="183">
        <v>13</v>
      </c>
      <c r="B19" s="53"/>
      <c r="C19" s="53"/>
      <c r="D19" s="53"/>
      <c r="E19" s="53"/>
      <c r="F19" s="275"/>
      <c r="G19" s="53"/>
      <c r="H19" s="53"/>
      <c r="I19" s="230">
        <f t="shared" si="0"/>
        <v>0</v>
      </c>
      <c r="J19" s="277"/>
      <c r="K19" s="53"/>
      <c r="L19" s="278"/>
    </row>
    <row r="20" spans="1:12" ht="12.75">
      <c r="A20" s="183">
        <v>14</v>
      </c>
      <c r="B20" s="53"/>
      <c r="C20" s="53"/>
      <c r="D20" s="53"/>
      <c r="E20" s="53"/>
      <c r="F20" s="275"/>
      <c r="G20" s="53"/>
      <c r="H20" s="53"/>
      <c r="I20" s="230">
        <f t="shared" si="0"/>
        <v>0</v>
      </c>
      <c r="J20" s="277"/>
      <c r="K20" s="53"/>
      <c r="L20" s="278"/>
    </row>
    <row r="21" spans="1:14" ht="13.5" thickBot="1">
      <c r="A21" s="184">
        <v>15</v>
      </c>
      <c r="B21" s="185"/>
      <c r="C21" s="185"/>
      <c r="D21" s="185"/>
      <c r="E21" s="185"/>
      <c r="F21" s="276"/>
      <c r="G21" s="234"/>
      <c r="H21" s="234"/>
      <c r="I21" s="231">
        <f t="shared" si="0"/>
        <v>0</v>
      </c>
      <c r="J21" s="279"/>
      <c r="K21" s="185"/>
      <c r="L21" s="280"/>
      <c r="N21" s="153"/>
    </row>
    <row r="22" spans="1:18" s="179" customFormat="1" ht="13.5" thickBot="1">
      <c r="A22" s="180"/>
      <c r="B22" s="181"/>
      <c r="C22" s="182"/>
      <c r="D22" s="182"/>
      <c r="E22" s="182"/>
      <c r="F22" s="222"/>
      <c r="G22" s="225" t="s">
        <v>175</v>
      </c>
      <c r="H22" s="232">
        <f>SUM(H7:H21)</f>
        <v>80</v>
      </c>
      <c r="I22" s="228">
        <f>SUM(I7:I21)</f>
        <v>640</v>
      </c>
      <c r="J22" s="182"/>
      <c r="K22" s="178"/>
      <c r="L22" s="178"/>
      <c r="M22" s="226"/>
      <c r="N22" s="226"/>
      <c r="P22" s="226"/>
      <c r="R22" s="229"/>
    </row>
    <row r="23" spans="1:12" s="179" customFormat="1" ht="13.5" thickBot="1">
      <c r="A23" s="180"/>
      <c r="B23" s="181"/>
      <c r="C23" s="182"/>
      <c r="D23" s="182"/>
      <c r="E23" s="182"/>
      <c r="F23" s="222"/>
      <c r="G23" s="182"/>
      <c r="H23" s="182"/>
      <c r="I23" s="182"/>
      <c r="J23" s="182"/>
      <c r="K23" s="178"/>
      <c r="L23" s="178"/>
    </row>
    <row r="24" spans="1:7" s="179" customFormat="1" ht="13.5" thickBot="1">
      <c r="A24" s="390" t="s">
        <v>150</v>
      </c>
      <c r="B24" s="386"/>
      <c r="C24" s="386"/>
      <c r="D24" s="386"/>
      <c r="E24" s="335"/>
      <c r="F24" s="336"/>
      <c r="G24" s="178"/>
    </row>
    <row r="25" spans="1:12" ht="63.75">
      <c r="A25" s="190" t="s">
        <v>0</v>
      </c>
      <c r="B25" s="191" t="s">
        <v>151</v>
      </c>
      <c r="C25" s="192" t="s">
        <v>160</v>
      </c>
      <c r="D25" s="192" t="s">
        <v>152</v>
      </c>
      <c r="E25" s="192" t="s">
        <v>153</v>
      </c>
      <c r="F25" s="224" t="s">
        <v>174</v>
      </c>
      <c r="G25" s="155"/>
      <c r="H25" s="153"/>
      <c r="I25" s="153"/>
      <c r="J25" s="153"/>
      <c r="K25" s="1"/>
      <c r="L25" s="1"/>
    </row>
    <row r="26" spans="1:12" ht="63.75">
      <c r="A26" s="183">
        <v>1</v>
      </c>
      <c r="B26" s="53" t="s">
        <v>241</v>
      </c>
      <c r="C26" s="281">
        <v>1</v>
      </c>
      <c r="D26" s="53" t="s">
        <v>243</v>
      </c>
      <c r="E26" s="53" t="s">
        <v>236</v>
      </c>
      <c r="F26" s="288">
        <v>40212</v>
      </c>
      <c r="H26" s="1"/>
      <c r="I26" s="1"/>
      <c r="J26" s="1"/>
      <c r="K26" s="1"/>
      <c r="L26" s="1"/>
    </row>
    <row r="27" spans="1:12" ht="38.25">
      <c r="A27" s="183">
        <v>2</v>
      </c>
      <c r="B27" s="53" t="s">
        <v>237</v>
      </c>
      <c r="C27" s="281" t="s">
        <v>226</v>
      </c>
      <c r="D27" s="53" t="s">
        <v>238</v>
      </c>
      <c r="E27" s="53" t="s">
        <v>227</v>
      </c>
      <c r="F27" s="288">
        <v>40226</v>
      </c>
      <c r="H27" s="1"/>
      <c r="I27" s="1"/>
      <c r="J27" s="1"/>
      <c r="K27" s="1"/>
      <c r="L27" s="1"/>
    </row>
    <row r="28" spans="1:12" ht="63.75">
      <c r="A28" s="183">
        <v>3</v>
      </c>
      <c r="B28" s="53" t="s">
        <v>228</v>
      </c>
      <c r="C28" s="281" t="s">
        <v>239</v>
      </c>
      <c r="D28" s="53" t="s">
        <v>238</v>
      </c>
      <c r="E28" s="53" t="s">
        <v>227</v>
      </c>
      <c r="F28" s="288">
        <v>40227</v>
      </c>
      <c r="H28" s="1"/>
      <c r="I28" s="1"/>
      <c r="J28" s="1"/>
      <c r="K28" s="1"/>
      <c r="L28" s="1"/>
    </row>
    <row r="29" spans="1:12" ht="38.25">
      <c r="A29" s="183">
        <v>4</v>
      </c>
      <c r="B29" s="53" t="s">
        <v>240</v>
      </c>
      <c r="C29" s="281" t="s">
        <v>229</v>
      </c>
      <c r="D29" s="53" t="s">
        <v>238</v>
      </c>
      <c r="E29" s="53" t="s">
        <v>227</v>
      </c>
      <c r="F29" s="288">
        <v>40235</v>
      </c>
      <c r="H29" s="1"/>
      <c r="I29" s="1"/>
      <c r="J29" s="1"/>
      <c r="K29" s="1"/>
      <c r="L29" s="1"/>
    </row>
    <row r="30" spans="1:12" ht="51">
      <c r="A30" s="183">
        <v>5</v>
      </c>
      <c r="B30" s="53" t="s">
        <v>230</v>
      </c>
      <c r="C30" s="281">
        <v>1</v>
      </c>
      <c r="D30" s="53" t="s">
        <v>244</v>
      </c>
      <c r="E30" s="53" t="s">
        <v>231</v>
      </c>
      <c r="F30" s="288">
        <v>40207</v>
      </c>
      <c r="H30" s="1"/>
      <c r="I30" s="1"/>
      <c r="J30" s="1"/>
      <c r="K30" s="1"/>
      <c r="L30" s="1"/>
    </row>
    <row r="31" spans="1:12" ht="51">
      <c r="A31" s="186">
        <v>6</v>
      </c>
      <c r="B31" s="53" t="s">
        <v>232</v>
      </c>
      <c r="C31" s="281">
        <v>1</v>
      </c>
      <c r="D31" s="53" t="s">
        <v>245</v>
      </c>
      <c r="E31" s="53" t="s">
        <v>233</v>
      </c>
      <c r="F31" s="288">
        <v>40211</v>
      </c>
      <c r="H31" s="1"/>
      <c r="I31" s="1"/>
      <c r="J31" s="1"/>
      <c r="K31" s="1"/>
      <c r="L31" s="1"/>
    </row>
    <row r="32" spans="1:12" ht="51">
      <c r="A32" s="186">
        <v>7</v>
      </c>
      <c r="B32" s="53" t="s">
        <v>234</v>
      </c>
      <c r="C32" s="281">
        <v>1</v>
      </c>
      <c r="D32" s="53" t="s">
        <v>246</v>
      </c>
      <c r="E32" s="53" t="s">
        <v>235</v>
      </c>
      <c r="F32" s="288">
        <v>40211</v>
      </c>
      <c r="H32" s="1"/>
      <c r="I32" s="1"/>
      <c r="J32" s="1"/>
      <c r="K32" s="1"/>
      <c r="L32" s="1"/>
    </row>
    <row r="33" spans="1:12" ht="12.75">
      <c r="A33" s="186">
        <v>8</v>
      </c>
      <c r="B33" s="53"/>
      <c r="C33" s="281"/>
      <c r="D33" s="53"/>
      <c r="E33" s="53"/>
      <c r="F33" s="282"/>
      <c r="H33" s="1"/>
      <c r="I33" s="1"/>
      <c r="J33" s="1"/>
      <c r="K33" s="1"/>
      <c r="L33" s="1"/>
    </row>
    <row r="34" spans="1:12" ht="12.75">
      <c r="A34" s="186">
        <v>9</v>
      </c>
      <c r="B34" s="53"/>
      <c r="C34" s="281"/>
      <c r="D34" s="53"/>
      <c r="E34" s="53"/>
      <c r="F34" s="282"/>
      <c r="H34" s="1"/>
      <c r="I34" s="1"/>
      <c r="J34" s="1"/>
      <c r="K34" s="1"/>
      <c r="L34" s="1"/>
    </row>
    <row r="35" spans="1:12" ht="12.75">
      <c r="A35" s="233">
        <v>10</v>
      </c>
      <c r="B35" s="234"/>
      <c r="C35" s="283"/>
      <c r="D35" s="234"/>
      <c r="E35" s="234"/>
      <c r="F35" s="284"/>
      <c r="H35" s="1"/>
      <c r="I35" s="1"/>
      <c r="J35" s="1"/>
      <c r="K35" s="1"/>
      <c r="L35" s="1"/>
    </row>
    <row r="36" spans="1:12" ht="12.75">
      <c r="A36" s="233">
        <v>11</v>
      </c>
      <c r="B36" s="234"/>
      <c r="C36" s="283"/>
      <c r="D36" s="234"/>
      <c r="E36" s="234"/>
      <c r="F36" s="284"/>
      <c r="H36" s="1"/>
      <c r="I36" s="1"/>
      <c r="J36" s="1"/>
      <c r="K36" s="1"/>
      <c r="L36" s="1"/>
    </row>
    <row r="37" spans="1:12" ht="12.75">
      <c r="A37" s="233">
        <v>12</v>
      </c>
      <c r="B37" s="234"/>
      <c r="C37" s="283"/>
      <c r="D37" s="234"/>
      <c r="E37" s="234"/>
      <c r="F37" s="284"/>
      <c r="H37" s="1"/>
      <c r="I37" s="1"/>
      <c r="J37" s="1"/>
      <c r="K37" s="1"/>
      <c r="L37" s="1"/>
    </row>
    <row r="38" spans="1:12" ht="12.75">
      <c r="A38" s="233">
        <v>13</v>
      </c>
      <c r="B38" s="234"/>
      <c r="C38" s="283"/>
      <c r="D38" s="234"/>
      <c r="E38" s="234"/>
      <c r="F38" s="284"/>
      <c r="H38" s="1"/>
      <c r="I38" s="1"/>
      <c r="J38" s="1"/>
      <c r="K38" s="1"/>
      <c r="L38" s="1"/>
    </row>
    <row r="39" spans="1:12" ht="12.75">
      <c r="A39" s="233">
        <v>14</v>
      </c>
      <c r="B39" s="234"/>
      <c r="C39" s="283"/>
      <c r="D39" s="234"/>
      <c r="E39" s="234"/>
      <c r="F39" s="284"/>
      <c r="H39" s="1"/>
      <c r="I39" s="1"/>
      <c r="J39" s="1"/>
      <c r="K39" s="1"/>
      <c r="L39" s="1"/>
    </row>
    <row r="40" spans="1:12" ht="13.5" thickBot="1">
      <c r="A40" s="187">
        <v>15</v>
      </c>
      <c r="B40" s="185"/>
      <c r="C40" s="285"/>
      <c r="D40" s="185"/>
      <c r="E40" s="185"/>
      <c r="F40" s="286"/>
      <c r="H40" s="1"/>
      <c r="I40" s="1"/>
      <c r="J40" s="1"/>
      <c r="K40" s="1"/>
      <c r="L40" s="1"/>
    </row>
    <row r="41" ht="12.75">
      <c r="B41" s="55"/>
    </row>
    <row r="42" ht="12.75">
      <c r="B42" s="55"/>
    </row>
    <row r="43" ht="12.75">
      <c r="B43" s="55"/>
    </row>
    <row r="44" ht="12.75">
      <c r="B44" s="55"/>
    </row>
    <row r="45" ht="12.75">
      <c r="B45" s="55"/>
    </row>
    <row r="46" ht="12.75">
      <c r="B46" s="55"/>
    </row>
    <row r="47" ht="12.75">
      <c r="B47" s="55"/>
    </row>
    <row r="48" ht="12.75">
      <c r="B48" s="55"/>
    </row>
    <row r="49" ht="12.75">
      <c r="B49" s="55"/>
    </row>
    <row r="50" ht="12.75">
      <c r="B50" s="55"/>
    </row>
    <row r="51" ht="12.75">
      <c r="B51" s="55"/>
    </row>
    <row r="52" ht="12.75">
      <c r="B52" s="55"/>
    </row>
    <row r="53" ht="12.75">
      <c r="B53" s="55"/>
    </row>
    <row r="54" ht="12.75">
      <c r="B54" s="55"/>
    </row>
    <row r="55" ht="12.75">
      <c r="B55" s="55"/>
    </row>
    <row r="56" ht="12.75">
      <c r="B56" s="55"/>
    </row>
    <row r="57" ht="12.75">
      <c r="B57" s="55"/>
    </row>
    <row r="58" ht="12.75">
      <c r="B58" s="55"/>
    </row>
    <row r="59" ht="12.75">
      <c r="B59" s="55"/>
    </row>
    <row r="60" ht="12.75">
      <c r="B60" s="55"/>
    </row>
    <row r="61" ht="12.75">
      <c r="B61" s="55"/>
    </row>
    <row r="62" ht="12.75">
      <c r="B62" s="55"/>
    </row>
    <row r="63" ht="12.75">
      <c r="B63" s="55"/>
    </row>
    <row r="64" ht="12.75">
      <c r="B64" s="55"/>
    </row>
    <row r="65" ht="12.75">
      <c r="B65" s="55"/>
    </row>
    <row r="66" ht="12.75">
      <c r="B66" s="55"/>
    </row>
    <row r="67" ht="12.75">
      <c r="B67" s="55"/>
    </row>
    <row r="68" ht="12.75">
      <c r="B68" s="55"/>
    </row>
    <row r="69" ht="12.75">
      <c r="B69" s="55"/>
    </row>
    <row r="70" ht="12.75">
      <c r="B70" s="55"/>
    </row>
    <row r="71" ht="12.75">
      <c r="B71" s="55"/>
    </row>
    <row r="72" ht="12.75">
      <c r="B72" s="55"/>
    </row>
    <row r="73" ht="12.75">
      <c r="B73" s="55"/>
    </row>
    <row r="74" ht="12.75">
      <c r="B74" s="55"/>
    </row>
    <row r="75" ht="12.75">
      <c r="B75" s="55"/>
    </row>
    <row r="76" ht="12.75">
      <c r="B76" s="55"/>
    </row>
    <row r="77" ht="12.75">
      <c r="B77" s="55"/>
    </row>
    <row r="78" ht="12.75">
      <c r="B78" s="55"/>
    </row>
    <row r="79" ht="12.75">
      <c r="B79" s="55"/>
    </row>
    <row r="80" ht="12.75">
      <c r="B80" s="55"/>
    </row>
    <row r="81" ht="12.75">
      <c r="B81" s="55"/>
    </row>
    <row r="82" ht="12.75">
      <c r="B82" s="55"/>
    </row>
    <row r="83" ht="12.75">
      <c r="B83" s="55"/>
    </row>
    <row r="84" ht="12.75">
      <c r="B84" s="55"/>
    </row>
    <row r="85" ht="12.75">
      <c r="B85" s="55"/>
    </row>
    <row r="86" ht="12.75">
      <c r="B86" s="55"/>
    </row>
    <row r="87" ht="12.75">
      <c r="B87" s="55"/>
    </row>
    <row r="88" ht="12.75">
      <c r="B88" s="55"/>
    </row>
    <row r="89" ht="12.75">
      <c r="B89" s="55"/>
    </row>
    <row r="90" ht="12.75">
      <c r="B90" s="55"/>
    </row>
    <row r="91" ht="12.75">
      <c r="B91" s="55"/>
    </row>
    <row r="92" ht="12.75">
      <c r="B92" s="55"/>
    </row>
    <row r="93" ht="12.75">
      <c r="B93" s="55"/>
    </row>
    <row r="94" ht="12.75">
      <c r="B94" s="55"/>
    </row>
    <row r="95" ht="12.75">
      <c r="B95" s="55"/>
    </row>
    <row r="96" ht="12.75">
      <c r="B96" s="55"/>
    </row>
    <row r="97" ht="12.75">
      <c r="B97" s="55"/>
    </row>
    <row r="98" ht="12.75">
      <c r="B98" s="55"/>
    </row>
    <row r="99" ht="12.75">
      <c r="B99" s="55"/>
    </row>
    <row r="100" ht="12.75">
      <c r="B100" s="55"/>
    </row>
    <row r="101" ht="12.75">
      <c r="B101" s="55"/>
    </row>
    <row r="102" ht="12.75">
      <c r="B102" s="55"/>
    </row>
    <row r="103" ht="12.75">
      <c r="B103" s="55"/>
    </row>
    <row r="104" ht="12.75">
      <c r="B104" s="55"/>
    </row>
    <row r="105" ht="12.75">
      <c r="B105" s="55"/>
    </row>
    <row r="106" ht="12.75">
      <c r="B106" s="55"/>
    </row>
    <row r="107" ht="12.75">
      <c r="B107" s="55"/>
    </row>
    <row r="108" ht="12.75">
      <c r="B108" s="55"/>
    </row>
    <row r="109" ht="12.75">
      <c r="B109" s="55"/>
    </row>
    <row r="110" ht="12.75">
      <c r="B110" s="55"/>
    </row>
    <row r="111" ht="12.75">
      <c r="B111" s="55"/>
    </row>
    <row r="112" ht="12.75">
      <c r="B112" s="55"/>
    </row>
    <row r="113" ht="12.75">
      <c r="B113" s="55"/>
    </row>
    <row r="114" ht="12.75">
      <c r="B114" s="55"/>
    </row>
    <row r="115" ht="12.75">
      <c r="B115" s="55"/>
    </row>
    <row r="116" ht="12.75">
      <c r="B116" s="55"/>
    </row>
    <row r="117" ht="12.75">
      <c r="B117" s="55"/>
    </row>
    <row r="118" ht="12.75">
      <c r="B118" s="55"/>
    </row>
    <row r="119" ht="12.75">
      <c r="B119" s="55"/>
    </row>
    <row r="120" ht="12.75">
      <c r="B120" s="55"/>
    </row>
    <row r="121" ht="12.75">
      <c r="B121" s="55"/>
    </row>
    <row r="122" ht="12.75">
      <c r="B122" s="55"/>
    </row>
    <row r="123" ht="12.75">
      <c r="B123" s="55"/>
    </row>
  </sheetData>
  <sheetProtection password="C4F4" sheet="1" formatColumns="0" formatRows="0" insertRows="0" deleteRows="0"/>
  <mergeCells count="5">
    <mergeCell ref="A24:F24"/>
    <mergeCell ref="E4:K4"/>
    <mergeCell ref="A5:L5"/>
    <mergeCell ref="A1:L1"/>
    <mergeCell ref="D2:L3"/>
  </mergeCells>
  <dataValidations count="8">
    <dataValidation type="list" allowBlank="1" showInputMessage="1" showErrorMessage="1" promptTitle="Target Audience" prompt="Select from Drop Down List" errorTitle="Select from List" sqref="C22:C23">
      <formula1>$M$2:$M$8</formula1>
    </dataValidation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sqref="K1:K6 K22:K65536">
      <formula1>#REF!</formula1>
    </dataValidation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sqref="K7:K21">
      <formula1>PanelPresentation</formula1>
    </dataValidation>
  </dataValidations>
  <printOptions horizontalCentered="1"/>
  <pageMargins left="0.14" right="0.14" top="0.75" bottom="0.57" header="0.3" footer="0.2"/>
  <pageSetup fitToHeight="0" fitToWidth="1" horizontalDpi="600" verticalDpi="600" orientation="landscape" scale="79" r:id="rId1"/>
  <headerFooter alignWithMargins="0">
    <oddHeader>&amp;C&amp;"Arial,Bold"&amp;16OIG Recovery Act Monthly Report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54" bestFit="1" customWidth="1"/>
  </cols>
  <sheetData>
    <row r="1" spans="1:10" ht="12.75">
      <c r="A1" s="44" t="s">
        <v>51</v>
      </c>
      <c r="B1" s="71" t="s">
        <v>83</v>
      </c>
      <c r="C1" s="71" t="s">
        <v>182</v>
      </c>
      <c r="D1" s="16" t="s">
        <v>7</v>
      </c>
      <c r="E1" s="17" t="s">
        <v>84</v>
      </c>
      <c r="F1" s="254" t="s">
        <v>189</v>
      </c>
      <c r="G1" s="17" t="s">
        <v>84</v>
      </c>
      <c r="H1" s="167" t="s">
        <v>133</v>
      </c>
      <c r="I1" s="167" t="s">
        <v>156</v>
      </c>
      <c r="J1" s="168" t="s">
        <v>134</v>
      </c>
    </row>
    <row r="2" spans="1:10" ht="12.75">
      <c r="A2" s="4" t="s">
        <v>18</v>
      </c>
      <c r="B2" s="72" t="s">
        <v>65</v>
      </c>
      <c r="C2" s="73" t="s">
        <v>37</v>
      </c>
      <c r="D2" s="4" t="s">
        <v>44</v>
      </c>
      <c r="E2" s="64" t="s">
        <v>85</v>
      </c>
      <c r="F2" s="255" t="s">
        <v>191</v>
      </c>
      <c r="G2" s="64" t="s">
        <v>195</v>
      </c>
      <c r="H2" s="153" t="s">
        <v>128</v>
      </c>
      <c r="I2" s="153" t="s">
        <v>157</v>
      </c>
      <c r="J2" s="153" t="s">
        <v>163</v>
      </c>
    </row>
    <row r="3" spans="1:10" ht="12.75">
      <c r="A3" s="4" t="s">
        <v>19</v>
      </c>
      <c r="B3" s="72" t="s">
        <v>66</v>
      </c>
      <c r="C3" s="73" t="s">
        <v>38</v>
      </c>
      <c r="D3" s="4" t="s">
        <v>179</v>
      </c>
      <c r="E3" s="64" t="s">
        <v>86</v>
      </c>
      <c r="F3" s="255" t="s">
        <v>192</v>
      </c>
      <c r="G3" s="64" t="s">
        <v>196</v>
      </c>
      <c r="H3" s="153" t="s">
        <v>129</v>
      </c>
      <c r="I3" s="153" t="s">
        <v>158</v>
      </c>
      <c r="J3" s="153" t="s">
        <v>164</v>
      </c>
    </row>
    <row r="4" spans="1:10" ht="12.75">
      <c r="A4" s="4" t="s">
        <v>8</v>
      </c>
      <c r="B4" s="72" t="s">
        <v>67</v>
      </c>
      <c r="C4" s="73" t="s">
        <v>39</v>
      </c>
      <c r="E4" s="64" t="s">
        <v>93</v>
      </c>
      <c r="G4" s="64" t="s">
        <v>197</v>
      </c>
      <c r="H4" s="153" t="s">
        <v>130</v>
      </c>
      <c r="I4" s="179"/>
      <c r="J4" s="153" t="s">
        <v>165</v>
      </c>
    </row>
    <row r="5" spans="1:10" ht="12.75">
      <c r="A5" s="4" t="s">
        <v>9</v>
      </c>
      <c r="B5" s="72" t="s">
        <v>68</v>
      </c>
      <c r="C5" s="73" t="s">
        <v>188</v>
      </c>
      <c r="E5" s="64" t="s">
        <v>94</v>
      </c>
      <c r="G5" s="64" t="s">
        <v>198</v>
      </c>
      <c r="H5" s="153" t="s">
        <v>131</v>
      </c>
      <c r="J5" s="153" t="s">
        <v>166</v>
      </c>
    </row>
    <row r="6" spans="1:10" ht="12.75">
      <c r="A6" s="4" t="s">
        <v>20</v>
      </c>
      <c r="B6" s="72" t="s">
        <v>69</v>
      </c>
      <c r="C6" s="73" t="s">
        <v>40</v>
      </c>
      <c r="E6" s="64" t="s">
        <v>95</v>
      </c>
      <c r="G6" s="64" t="s">
        <v>199</v>
      </c>
      <c r="H6" s="153" t="s">
        <v>132</v>
      </c>
      <c r="J6" s="153" t="s">
        <v>167</v>
      </c>
    </row>
    <row r="7" spans="1:10" ht="12.75">
      <c r="A7" s="4" t="s">
        <v>10</v>
      </c>
      <c r="B7" s="72" t="s">
        <v>70</v>
      </c>
      <c r="C7" s="73" t="s">
        <v>41</v>
      </c>
      <c r="D7" s="9"/>
      <c r="E7" s="64" t="s">
        <v>96</v>
      </c>
      <c r="G7" s="64" t="s">
        <v>200</v>
      </c>
      <c r="H7" s="153" t="s">
        <v>137</v>
      </c>
      <c r="J7" s="153" t="s">
        <v>136</v>
      </c>
    </row>
    <row r="8" spans="1:10" ht="12.75">
      <c r="A8" s="4" t="s">
        <v>11</v>
      </c>
      <c r="B8" s="72" t="s">
        <v>71</v>
      </c>
      <c r="C8" s="73" t="s">
        <v>42</v>
      </c>
      <c r="D8" s="10"/>
      <c r="E8" s="64" t="s">
        <v>98</v>
      </c>
      <c r="G8" s="64" t="s">
        <v>201</v>
      </c>
      <c r="H8" s="153" t="s">
        <v>43</v>
      </c>
      <c r="J8" s="153" t="s">
        <v>168</v>
      </c>
    </row>
    <row r="9" spans="1:10" ht="12.75">
      <c r="A9" s="4" t="s">
        <v>12</v>
      </c>
      <c r="B9" s="72" t="s">
        <v>82</v>
      </c>
      <c r="C9" s="73" t="s">
        <v>183</v>
      </c>
      <c r="D9" s="10"/>
      <c r="E9" s="64" t="s">
        <v>105</v>
      </c>
      <c r="G9" s="64" t="s">
        <v>202</v>
      </c>
      <c r="J9" s="153" t="s">
        <v>169</v>
      </c>
    </row>
    <row r="10" spans="1:10" ht="12.75">
      <c r="A10" s="9" t="s">
        <v>13</v>
      </c>
      <c r="B10" s="72" t="s">
        <v>58</v>
      </c>
      <c r="C10" s="73" t="s">
        <v>43</v>
      </c>
      <c r="D10" s="10"/>
      <c r="E10" s="65" t="s">
        <v>99</v>
      </c>
      <c r="G10" s="65" t="s">
        <v>203</v>
      </c>
      <c r="J10" s="153" t="s">
        <v>170</v>
      </c>
    </row>
    <row r="11" spans="1:10" ht="12.75">
      <c r="A11" s="4" t="s">
        <v>24</v>
      </c>
      <c r="B11" s="73" t="s">
        <v>72</v>
      </c>
      <c r="C11" s="72"/>
      <c r="E11" s="64" t="s">
        <v>100</v>
      </c>
      <c r="G11" s="64" t="s">
        <v>204</v>
      </c>
      <c r="J11" s="153" t="s">
        <v>223</v>
      </c>
    </row>
    <row r="12" spans="1:10" ht="12.75">
      <c r="A12" s="4" t="s">
        <v>25</v>
      </c>
      <c r="B12" s="73" t="s">
        <v>73</v>
      </c>
      <c r="C12" s="73"/>
      <c r="E12" s="64" t="s">
        <v>102</v>
      </c>
      <c r="G12" s="64" t="s">
        <v>205</v>
      </c>
      <c r="J12" s="153" t="s">
        <v>43</v>
      </c>
    </row>
    <row r="13" spans="1:7" ht="12.75">
      <c r="A13" s="10" t="s">
        <v>14</v>
      </c>
      <c r="B13" s="72" t="s">
        <v>74</v>
      </c>
      <c r="C13" s="73"/>
      <c r="E13" s="64" t="s">
        <v>104</v>
      </c>
      <c r="G13" s="64" t="s">
        <v>206</v>
      </c>
    </row>
    <row r="14" spans="1:7" ht="12.75">
      <c r="A14" s="9" t="s">
        <v>26</v>
      </c>
      <c r="B14" s="72" t="s">
        <v>59</v>
      </c>
      <c r="C14" s="72"/>
      <c r="E14" s="5" t="s">
        <v>120</v>
      </c>
      <c r="G14" s="5" t="s">
        <v>207</v>
      </c>
    </row>
    <row r="15" spans="1:7" ht="12.75">
      <c r="A15" s="4" t="s">
        <v>33</v>
      </c>
      <c r="B15" s="72" t="s">
        <v>60</v>
      </c>
      <c r="C15" s="72"/>
      <c r="E15" s="64" t="s">
        <v>101</v>
      </c>
      <c r="G15" s="64" t="s">
        <v>208</v>
      </c>
    </row>
    <row r="16" spans="1:7" ht="12.75">
      <c r="A16" s="10" t="s">
        <v>15</v>
      </c>
      <c r="B16" s="72" t="s">
        <v>61</v>
      </c>
      <c r="C16" s="72"/>
      <c r="E16" s="64" t="s">
        <v>97</v>
      </c>
      <c r="G16" s="64" t="s">
        <v>209</v>
      </c>
    </row>
    <row r="17" spans="1:7" ht="12.75">
      <c r="A17" s="10" t="s">
        <v>16</v>
      </c>
      <c r="B17" s="72" t="s">
        <v>75</v>
      </c>
      <c r="C17" s="72"/>
      <c r="E17" s="64" t="s">
        <v>91</v>
      </c>
      <c r="G17" s="64" t="s">
        <v>210</v>
      </c>
    </row>
    <row r="18" spans="1:7" ht="12.75">
      <c r="A18" s="4" t="s">
        <v>35</v>
      </c>
      <c r="B18" s="72" t="s">
        <v>64</v>
      </c>
      <c r="C18" s="72"/>
      <c r="E18" s="64" t="s">
        <v>124</v>
      </c>
      <c r="G18" s="64" t="s">
        <v>211</v>
      </c>
    </row>
    <row r="19" spans="1:7" ht="12.75">
      <c r="A19" s="4" t="s">
        <v>21</v>
      </c>
      <c r="B19" s="72" t="s">
        <v>76</v>
      </c>
      <c r="C19" s="72"/>
      <c r="E19" s="64" t="s">
        <v>90</v>
      </c>
      <c r="G19" s="64" t="s">
        <v>212</v>
      </c>
    </row>
    <row r="20" spans="1:7" ht="12.75">
      <c r="A20" s="4" t="s">
        <v>22</v>
      </c>
      <c r="B20" s="72" t="s">
        <v>123</v>
      </c>
      <c r="C20" s="72"/>
      <c r="D20" s="9"/>
      <c r="E20" s="64" t="s">
        <v>103</v>
      </c>
      <c r="G20" s="64" t="s">
        <v>213</v>
      </c>
    </row>
    <row r="21" spans="1:7" ht="12.75">
      <c r="A21" s="4" t="s">
        <v>23</v>
      </c>
      <c r="B21" s="72" t="s">
        <v>77</v>
      </c>
      <c r="C21" s="72"/>
      <c r="E21" s="66" t="s">
        <v>92</v>
      </c>
      <c r="G21" s="66" t="s">
        <v>214</v>
      </c>
    </row>
    <row r="22" spans="1:10" ht="12.75">
      <c r="A22" s="4" t="s">
        <v>27</v>
      </c>
      <c r="B22" s="72" t="s">
        <v>62</v>
      </c>
      <c r="C22" s="72"/>
      <c r="E22" s="64" t="s">
        <v>89</v>
      </c>
      <c r="G22" s="64" t="s">
        <v>215</v>
      </c>
      <c r="H22" s="226"/>
      <c r="I22" s="226"/>
      <c r="J22" s="227"/>
    </row>
    <row r="23" spans="1:10" ht="12.75">
      <c r="A23" s="4" t="s">
        <v>28</v>
      </c>
      <c r="B23" s="74" t="s">
        <v>78</v>
      </c>
      <c r="C23" s="72"/>
      <c r="E23" s="64" t="s">
        <v>88</v>
      </c>
      <c r="G23" s="64" t="s">
        <v>216</v>
      </c>
      <c r="H23" s="179"/>
      <c r="I23" s="179"/>
      <c r="J23" s="178"/>
    </row>
    <row r="24" spans="1:10" ht="12.75">
      <c r="A24" s="4" t="s">
        <v>29</v>
      </c>
      <c r="B24" s="72" t="s">
        <v>79</v>
      </c>
      <c r="C24" s="74"/>
      <c r="E24" s="64" t="s">
        <v>106</v>
      </c>
      <c r="G24" s="64" t="s">
        <v>217</v>
      </c>
      <c r="H24" s="179"/>
      <c r="I24" s="179"/>
      <c r="J24" s="179"/>
    </row>
    <row r="25" spans="1:10" ht="12.75">
      <c r="A25" s="4" t="s">
        <v>30</v>
      </c>
      <c r="B25" s="72" t="s">
        <v>80</v>
      </c>
      <c r="C25" s="72"/>
      <c r="E25" s="72" t="s">
        <v>87</v>
      </c>
      <c r="G25" s="72" t="s">
        <v>218</v>
      </c>
      <c r="J25" s="1"/>
    </row>
    <row r="26" spans="1:10" ht="12.75">
      <c r="A26" s="4" t="s">
        <v>31</v>
      </c>
      <c r="B26" s="72" t="s">
        <v>63</v>
      </c>
      <c r="C26" s="72"/>
      <c r="E26" s="4" t="s">
        <v>18</v>
      </c>
      <c r="G26" s="4" t="s">
        <v>18</v>
      </c>
      <c r="J26" s="1"/>
    </row>
    <row r="27" spans="1:10" ht="12.75">
      <c r="A27" s="4" t="s">
        <v>178</v>
      </c>
      <c r="B27" s="72" t="s">
        <v>36</v>
      </c>
      <c r="C27" s="72"/>
      <c r="E27" s="4" t="s">
        <v>108</v>
      </c>
      <c r="G27" s="4" t="s">
        <v>108</v>
      </c>
      <c r="J27" s="1"/>
    </row>
    <row r="28" spans="1:10" ht="12.75">
      <c r="A28" s="4" t="s">
        <v>32</v>
      </c>
      <c r="B28" s="72" t="s">
        <v>81</v>
      </c>
      <c r="C28" s="72"/>
      <c r="E28" s="70" t="s">
        <v>30</v>
      </c>
      <c r="G28" s="70" t="s">
        <v>30</v>
      </c>
      <c r="J28" s="1"/>
    </row>
    <row r="29" spans="1:10" ht="12.75">
      <c r="A29" s="4" t="s">
        <v>121</v>
      </c>
      <c r="B29" s="4"/>
      <c r="C29" s="72"/>
      <c r="E29" s="70" t="s">
        <v>178</v>
      </c>
      <c r="G29" s="70" t="s">
        <v>178</v>
      </c>
      <c r="J29" s="1"/>
    </row>
    <row r="30" spans="1:10" ht="12.75">
      <c r="A30" s="4" t="s">
        <v>17</v>
      </c>
      <c r="B30" s="4"/>
      <c r="C30" s="4"/>
      <c r="E30" s="94" t="s">
        <v>107</v>
      </c>
      <c r="G30" s="94" t="s">
        <v>107</v>
      </c>
      <c r="J30" s="1"/>
    </row>
    <row r="31" spans="1:10" ht="12.75">
      <c r="A31" s="4" t="s">
        <v>34</v>
      </c>
      <c r="B31" s="4"/>
      <c r="C31" s="4"/>
      <c r="E31" s="70" t="s">
        <v>109</v>
      </c>
      <c r="G31" s="70" t="s">
        <v>109</v>
      </c>
      <c r="J31" s="1"/>
    </row>
    <row r="32" spans="3:10" ht="12.75">
      <c r="C32" s="4"/>
      <c r="E32" s="70" t="s">
        <v>222</v>
      </c>
      <c r="G32" s="70" t="s">
        <v>222</v>
      </c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 password="C4F4" sheet="1"/>
  <printOptions/>
  <pageMargins left="0.7" right="0.7" top="0.75" bottom="0.75" header="0.3" footer="0.3"/>
  <pageSetup fitToHeight="1" fitToWidth="1" horizontalDpi="600" verticalDpi="600" orientation="portrait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OIG</cp:lastModifiedBy>
  <cp:lastPrinted>2010-03-05T20:04:45Z</cp:lastPrinted>
  <dcterms:created xsi:type="dcterms:W3CDTF">2009-02-26T10:56:03Z</dcterms:created>
  <dcterms:modified xsi:type="dcterms:W3CDTF">2010-03-05T20:47:28Z</dcterms:modified>
  <cp:category/>
  <cp:version/>
  <cp:contentType/>
  <cp:contentStatus/>
</cp:coreProperties>
</file>