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9105" tabRatio="780" firstSheet="1" activeTab="2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TAFS" localSheetId="1">'[2]Material for Drop Down Menus'!$E$2:$E$31</definedName>
    <definedName name="OIGNonRecoveryTAFS">'Material for Drop Down Menus'!$E$2:$E$31</definedName>
    <definedName name="OIGNonRecoveryTAFS2009" localSheetId="1">'[2]Material for Drop Down Menus'!$E$2:$E$32</definedName>
    <definedName name="OIGNonRecoveryTAFS2009">'Material for Drop Down Menus'!$E$2:$E$32</definedName>
    <definedName name="OIGNonRecoveryTAFS2010" localSheetId="1">'[2]Material for Drop Down Menus'!$G$2:$G$31</definedName>
    <definedName name="OIGNonRecoveryTAFS2010">'Material for Drop Down Menus'!$G$2:$G$31</definedName>
    <definedName name="OIGNonRecoveryTAFSCYR" localSheetId="1">'[2]Material for Drop Down Menus'!$G$2:$G$32</definedName>
    <definedName name="OIGNonRecoveryTAFSCYR">'Material for Drop Down Menus'!$G$2:$G$32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Data'!$A$1:$I$25</definedName>
    <definedName name="_xlnm.Print_Area" localSheetId="1">'Monetary Results'!$A$1:$G$26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<sst xmlns="http://schemas.openxmlformats.org/spreadsheetml/2006/main" count="331" uniqueCount="253">
  <si>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</si>
  <si>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</si>
  <si>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</si>
  <si>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</si>
  <si>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</si>
  <si>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</si>
  <si>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</si>
  <si>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</si>
  <si>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</si>
  <si>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</si>
  <si>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</si>
  <si>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</si>
  <si>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</si>
  <si>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</si>
  <si>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</si>
  <si>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</si>
  <si>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</si>
  <si>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</si>
  <si>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</si>
  <si>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</si>
  <si>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</si>
  <si>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</si>
  <si>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</si>
  <si>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</si>
  <si>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</si>
  <si>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</si>
  <si>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</si>
  <si>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</si>
  <si>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</si>
  <si>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</si>
  <si>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</si>
  <si>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</si>
  <si>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</si>
  <si>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</si>
  <si>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</si>
  <si>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</si>
  <si>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</si>
  <si>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</si>
  <si>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</si>
  <si>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</si>
  <si>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</si>
  <si>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</si>
  <si>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</si>
  <si>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</si>
  <si>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</si>
  <si>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</si>
  <si>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</si>
  <si>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</si>
  <si>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</si>
  <si>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</si>
  <si>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</si>
  <si>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</si>
  <si>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</si>
  <si>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</si>
  <si>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</si>
  <si>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</si>
  <si>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</si>
  <si>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</si>
  <si>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</si>
  <si>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</si>
  <si>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</si>
  <si>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</si>
  <si>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</si>
  <si>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</si>
  <si>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</si>
  <si>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</si>
  <si>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</si>
  <si>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</si>
  <si>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</si>
  <si>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</si>
  <si>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</si>
  <si>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</si>
  <si>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</si>
  <si>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</si>
  <si>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</si>
  <si>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</si>
  <si>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</si>
  <si>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</si>
  <si>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</si>
  <si>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</si>
  <si>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</si>
  <si>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</si>
  <si>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</si>
  <si>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</si>
  <si>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</si>
  <si>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</si>
  <si>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</si>
  <si>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</si>
  <si>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</si>
  <si>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</si>
  <si>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</si>
  <si>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</si>
  <si>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</si>
  <si>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</si>
  <si>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</si>
  <si>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</si>
  <si>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</si>
  <si>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</si>
  <si>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</si>
  <si>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</si>
  <si>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</si>
  <si>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</si>
  <si>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</si>
  <si>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</si>
  <si>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</si>
  <si>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</si>
  <si>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</si>
  <si>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</si>
  <si>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</si>
  <si>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</si>
  <si>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</si>
  <si>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</si>
  <si>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</si>
  <si>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</si>
  <si>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</si>
  <si>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</si>
  <si>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</si>
  <si>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</si>
  <si>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</si>
  <si>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</si>
  <si>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</si>
  <si>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</si>
  <si>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</si>
  <si>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</si>
  <si>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</si>
  <si>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</si>
  <si>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</si>
  <si>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</si>
  <si>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</si>
  <si>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</si>
  <si>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</si>
  <si>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</si>
  <si>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</si>
  <si>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</si>
  <si>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</si>
  <si>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</si>
  <si>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</si>
  <si>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</si>
  <si>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</si>
  <si>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</si>
  <si>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</si>
  <si>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</si>
  <si>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</si>
  <si>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</si>
  <si>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</si>
  <si>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</si>
  <si>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</si>
  <si>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</si>
  <si>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</si>
  <si>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</si>
  <si>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</si>
  <si>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</si>
  <si>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</si>
  <si>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</si>
  <si>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</si>
  <si>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</si>
  <si>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</si>
  <si>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</si>
  <si>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</si>
  <si>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</si>
  <si>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</si>
  <si>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</si>
  <si>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</si>
  <si>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</si>
  <si>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</si>
  <si>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</si>
  <si>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</si>
  <si>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</si>
  <si>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</si>
  <si>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</si>
  <si>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</si>
  <si>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</si>
  <si>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</si>
  <si>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</si>
  <si>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</si>
  <si>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</si>
  <si>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</si>
  <si>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</si>
  <si>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</si>
  <si>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</si>
  <si>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</si>
  <si>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</si>
  <si>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</si>
  <si>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</si>
  <si>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</si>
  <si>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</si>
  <si>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</si>
  <si>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</si>
  <si>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</si>
  <si>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</si>
  <si>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</si>
  <si>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</si>
  <si>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</si>
  <si>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</si>
  <si>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</si>
  <si>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</si>
  <si>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</si>
  <si>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</si>
  <si>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</si>
  <si>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</si>
  <si>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</si>
  <si>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</si>
  <si>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</si>
  <si>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</si>
  <si>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</si>
  <si>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</si>
  <si>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</si>
  <si>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</si>
  <si>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</si>
  <si>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</si>
  <si>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</si>
  <si>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</si>
  <si>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</si>
  <si>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</si>
  <si>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</si>
  <si>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</si>
  <si>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</si>
  <si>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</si>
  <si>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</si>
  <si>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</si>
  <si>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</si>
  <si>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</si>
  <si>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Forefeitures/Seizures (cumulative):</t>
  </si>
  <si>
    <t>Recoveries (FY 09):</t>
  </si>
  <si>
    <t>Forefeitures/Seizures (FY 09):</t>
  </si>
  <si>
    <t>Estimated Savings (FY 09):</t>
  </si>
  <si>
    <t>Recoveries (FY 10):</t>
  </si>
  <si>
    <t>Forefeitures/Seizures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</si>
  <si>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</si>
  <si>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</si>
  <si>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</si>
  <si>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</si>
  <si>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</si>
  <si>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</si>
  <si>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</si>
  <si>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</si>
  <si>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</si>
  <si>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</si>
  <si>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</si>
  <si>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</si>
  <si>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</si>
  <si>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</si>
  <si>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</si>
  <si>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</si>
  <si>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</si>
  <si>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</si>
  <si>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N/A</t>
  </si>
  <si>
    <t>The latest on the Recovery Act and How it Is Impacting Auditees</t>
  </si>
  <si>
    <t>AICPA Non-Profit Conference Washington DC</t>
  </si>
  <si>
    <t>Federal Compliance Q&amp;A</t>
  </si>
  <si>
    <t xml:space="preserve">included in above </t>
  </si>
  <si>
    <t>Impact on Recovery Act on Single Audit</t>
  </si>
  <si>
    <t>Nebraska Society of CPAs, Lincoln, NE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</si>
</sst>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31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24" borderId="10" xfId="57" applyNumberFormat="1" applyFill="1" applyBorder="1" applyAlignment="1" applyProtection="1">
      <alignment vertical="top" wrapText="1"/>
      <protection locked="0"/>
    </xf>
    <xf numFmtId="167" fontId="0" fillId="24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24" borderId="0" xfId="57" applyNumberFormat="1" applyFill="1" applyBorder="1" applyAlignment="1" applyProtection="1">
      <alignment vertical="top" wrapText="1"/>
      <protection locked="0"/>
    </xf>
    <xf numFmtId="166" fontId="0" fillId="24" borderId="0" xfId="57" applyNumberFormat="1" applyFill="1" applyBorder="1" applyAlignment="1" applyProtection="1">
      <alignment vertical="top" wrapText="1"/>
      <protection locked="0"/>
    </xf>
    <xf numFmtId="167" fontId="0" fillId="24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24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24" borderId="18" xfId="57" applyNumberFormat="1" applyFill="1" applyBorder="1" applyAlignment="1" applyProtection="1">
      <alignment horizontal="left" vertical="top" wrapText="1"/>
      <protection locked="0"/>
    </xf>
    <xf numFmtId="165" fontId="0" fillId="24" borderId="19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vertical="top" wrapText="1"/>
      <protection locked="0"/>
    </xf>
    <xf numFmtId="167" fontId="0" fillId="24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24" borderId="18" xfId="57" applyNumberFormat="1" applyFont="1" applyFill="1" applyBorder="1" applyAlignment="1" applyProtection="1">
      <alignment vertical="top" wrapText="1"/>
      <protection locked="0"/>
    </xf>
    <xf numFmtId="165" fontId="0" fillId="24" borderId="18" xfId="57" applyNumberFormat="1" applyFill="1" applyBorder="1" applyAlignment="1" applyProtection="1">
      <alignment vertical="top" wrapText="1"/>
      <protection locked="0"/>
    </xf>
    <xf numFmtId="165" fontId="0" fillId="24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25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24" borderId="10" xfId="57" applyNumberFormat="1" applyFill="1" applyBorder="1" applyAlignment="1" applyProtection="1">
      <alignment horizontal="left" vertical="top" wrapText="1"/>
      <protection locked="0"/>
    </xf>
    <xf numFmtId="166" fontId="0" fillId="24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20" borderId="23" xfId="57" applyFill="1" applyBorder="1" applyAlignment="1">
      <alignment/>
      <protection/>
    </xf>
    <xf numFmtId="0" fontId="0" fillId="20" borderId="24" xfId="57" applyFill="1" applyBorder="1" applyAlignment="1">
      <alignment/>
      <protection/>
    </xf>
    <xf numFmtId="0" fontId="0" fillId="20" borderId="25" xfId="0" applyFont="1" applyFill="1" applyBorder="1" applyAlignment="1">
      <alignment horizontal="center"/>
    </xf>
    <xf numFmtId="0" fontId="0" fillId="20" borderId="26" xfId="57" applyFill="1" applyBorder="1">
      <alignment/>
      <protection/>
    </xf>
    <xf numFmtId="0" fontId="0" fillId="20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20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18" xfId="57" applyFont="1" applyFill="1" applyBorder="1" applyAlignment="1">
      <alignment vertical="center" wrapText="1"/>
      <protection/>
    </xf>
    <xf numFmtId="167" fontId="2" fillId="20" borderId="18" xfId="57" applyNumberFormat="1" applyFont="1" applyFill="1" applyBorder="1" applyAlignment="1" applyProtection="1">
      <alignment vertical="center" wrapText="1"/>
      <protection locked="0"/>
    </xf>
    <xf numFmtId="167" fontId="2" fillId="20" borderId="18" xfId="57" applyNumberFormat="1" applyFont="1" applyFill="1" applyBorder="1" applyAlignment="1" applyProtection="1">
      <alignment vertical="center" wrapText="1"/>
      <protection/>
    </xf>
    <xf numFmtId="0" fontId="2" fillId="20" borderId="28" xfId="0" applyNumberFormat="1" applyFont="1" applyFill="1" applyBorder="1" applyAlignment="1">
      <alignment horizontal="right" vertical="center" wrapText="1"/>
    </xf>
    <xf numFmtId="0" fontId="2" fillId="20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24" borderId="34" xfId="57" applyNumberFormat="1" applyFont="1" applyFill="1" applyBorder="1" applyAlignment="1" applyProtection="1">
      <alignment horizontal="center" vertical="center" wrapText="1"/>
      <protection locked="0"/>
    </xf>
    <xf numFmtId="165" fontId="2" fillId="24" borderId="35" xfId="57" applyNumberFormat="1" applyFont="1" applyFill="1" applyBorder="1" applyAlignment="1" applyProtection="1">
      <alignment horizontal="right" vertical="center" wrapText="1"/>
      <protection/>
    </xf>
    <xf numFmtId="1" fontId="2" fillId="24" borderId="36" xfId="57" applyNumberFormat="1" applyFont="1" applyFill="1" applyBorder="1" applyAlignment="1" applyProtection="1">
      <alignment horizontal="center" vertical="center" wrapText="1"/>
      <protection locked="0"/>
    </xf>
    <xf numFmtId="166" fontId="2" fillId="20" borderId="37" xfId="57" applyNumberFormat="1" applyFont="1" applyFill="1" applyBorder="1" applyAlignment="1" applyProtection="1">
      <alignment vertical="center" wrapText="1"/>
      <protection locked="0"/>
    </xf>
    <xf numFmtId="167" fontId="2" fillId="24" borderId="12" xfId="57" applyNumberFormat="1" applyFont="1" applyFill="1" applyBorder="1" applyAlignment="1" applyProtection="1">
      <alignment horizontal="right" vertical="center" wrapText="1"/>
      <protection/>
    </xf>
    <xf numFmtId="3" fontId="2" fillId="24" borderId="38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20" borderId="39" xfId="57" applyNumberFormat="1" applyFont="1" applyFill="1" applyBorder="1" applyAlignment="1" applyProtection="1">
      <alignment vertical="center" wrapText="1"/>
      <protection locked="0"/>
    </xf>
    <xf numFmtId="1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20" borderId="18" xfId="57" applyFont="1" applyFill="1" applyBorder="1" applyAlignment="1">
      <alignment vertical="center"/>
      <protection/>
    </xf>
    <xf numFmtId="0" fontId="2" fillId="20" borderId="18" xfId="0" applyFont="1" applyFill="1" applyBorder="1" applyAlignment="1">
      <alignment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20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41" xfId="57" applyNumberFormat="1" applyFont="1" applyFill="1" applyBorder="1" applyAlignment="1" applyProtection="1">
      <alignment horizontal="left" vertical="center"/>
      <protection/>
    </xf>
    <xf numFmtId="173" fontId="2" fillId="0" borderId="41" xfId="0" applyNumberFormat="1" applyFont="1" applyBorder="1" applyAlignment="1" applyProtection="1">
      <alignment horizontal="left" vertical="center"/>
      <protection/>
    </xf>
    <xf numFmtId="0" fontId="5" fillId="0" borderId="42" xfId="57" applyFont="1" applyFill="1" applyBorder="1" applyAlignment="1" applyProtection="1">
      <alignment horizontal="right" vertical="center" wrapText="1"/>
      <protection/>
    </xf>
    <xf numFmtId="1" fontId="5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37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4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45" xfId="57" applyFont="1" applyFill="1" applyBorder="1" applyAlignment="1">
      <alignment vertical="center" wrapText="1"/>
      <protection/>
    </xf>
    <xf numFmtId="0" fontId="5" fillId="20" borderId="37" xfId="57" applyFont="1" applyFill="1" applyBorder="1" applyAlignment="1" applyProtection="1">
      <alignment horizontal="right" vertical="center" wrapText="1"/>
      <protection/>
    </xf>
    <xf numFmtId="0" fontId="2" fillId="0" borderId="44" xfId="57" applyNumberFormat="1" applyFont="1" applyFill="1" applyBorder="1" applyAlignment="1" applyProtection="1">
      <alignment horizontal="left" vertical="center"/>
      <protection/>
    </xf>
    <xf numFmtId="0" fontId="2" fillId="0" borderId="46" xfId="57" applyNumberFormat="1" applyFont="1" applyFill="1" applyBorder="1" applyAlignment="1" applyProtection="1">
      <alignment horizontal="left" vertical="center"/>
      <protection/>
    </xf>
    <xf numFmtId="0" fontId="2" fillId="0" borderId="46" xfId="0" applyNumberFormat="1" applyFont="1" applyBorder="1" applyAlignment="1" applyProtection="1">
      <alignment vertical="center"/>
      <protection/>
    </xf>
    <xf numFmtId="0" fontId="13" fillId="20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 wrapText="1"/>
    </xf>
    <xf numFmtId="1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37" xfId="57" applyFont="1" applyFill="1" applyBorder="1" applyAlignment="1">
      <alignment vertical="center" wrapText="1"/>
      <protection/>
    </xf>
    <xf numFmtId="166" fontId="2" fillId="20" borderId="13" xfId="57" applyNumberFormat="1" applyFont="1" applyFill="1" applyBorder="1" applyAlignment="1" applyProtection="1">
      <alignment vertical="center" wrapText="1"/>
      <protection locked="0"/>
    </xf>
    <xf numFmtId="167" fontId="2" fillId="20" borderId="48" xfId="57" applyNumberFormat="1" applyFont="1" applyFill="1" applyBorder="1" applyAlignment="1" applyProtection="1">
      <alignment vertical="center" wrapText="1"/>
      <protection/>
    </xf>
    <xf numFmtId="0" fontId="2" fillId="20" borderId="48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20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20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25" borderId="49" xfId="0" applyFont="1" applyFill="1" applyBorder="1" applyAlignment="1" applyProtection="1">
      <alignment horizontal="center" vertical="center"/>
      <protection/>
    </xf>
    <xf numFmtId="0" fontId="0" fillId="20" borderId="12" xfId="0" applyFill="1" applyBorder="1" applyAlignment="1" applyProtection="1">
      <alignment horizontal="center" vertical="center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0" fontId="10" fillId="20" borderId="28" xfId="57" applyFont="1" applyFill="1" applyBorder="1" applyAlignment="1" applyProtection="1">
      <alignment horizontal="right" vertical="center" wrapText="1"/>
      <protection/>
    </xf>
    <xf numFmtId="0" fontId="10" fillId="20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20" borderId="25" xfId="57" applyFont="1" applyFill="1" applyBorder="1" applyAlignment="1" applyProtection="1">
      <alignment horizontal="right" vertical="center" wrapText="1"/>
      <protection/>
    </xf>
    <xf numFmtId="0" fontId="10" fillId="20" borderId="27" xfId="57" applyFont="1" applyFill="1" applyBorder="1" applyAlignment="1" applyProtection="1">
      <alignment horizontal="right" vertical="center" wrapText="1"/>
      <protection/>
    </xf>
    <xf numFmtId="164" fontId="2" fillId="0" borderId="50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51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0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vertical="center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0" xfId="0" applyFill="1" applyBorder="1" applyAlignment="1">
      <alignment vertical="center" wrapText="1"/>
    </xf>
    <xf numFmtId="0" fontId="0" fillId="20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24" borderId="0" xfId="57" applyFont="1" applyFill="1" applyBorder="1" applyAlignment="1" applyProtection="1">
      <alignment horizontal="right" vertical="center" wrapText="1"/>
      <protection/>
    </xf>
    <xf numFmtId="164" fontId="2" fillId="24" borderId="0" xfId="57" applyNumberFormat="1" applyFont="1" applyFill="1" applyBorder="1" applyAlignment="1" applyProtection="1">
      <alignment horizontal="left" vertical="center" wrapText="1"/>
      <protection/>
    </xf>
    <xf numFmtId="0" fontId="3" fillId="20" borderId="28" xfId="0" applyFont="1" applyFill="1" applyBorder="1" applyAlignment="1" applyProtection="1">
      <alignment horizontal="center" vertical="center"/>
      <protection/>
    </xf>
    <xf numFmtId="0" fontId="3" fillId="20" borderId="21" xfId="0" applyFont="1" applyFill="1" applyBorder="1" applyAlignment="1" applyProtection="1">
      <alignment horizontal="center" vertical="center" wrapText="1"/>
      <protection/>
    </xf>
    <xf numFmtId="0" fontId="3" fillId="20" borderId="21" xfId="0" applyFont="1" applyFill="1" applyBorder="1" applyAlignment="1">
      <alignment horizontal="center" vertical="center" wrapText="1"/>
    </xf>
    <xf numFmtId="0" fontId="11" fillId="24" borderId="0" xfId="57" applyFont="1" applyFill="1" applyBorder="1" applyAlignment="1">
      <alignment vertical="center"/>
      <protection/>
    </xf>
    <xf numFmtId="0" fontId="11" fillId="24" borderId="15" xfId="57" applyFont="1" applyFill="1" applyBorder="1" applyAlignment="1">
      <alignment vertical="center"/>
      <protection/>
    </xf>
    <xf numFmtId="0" fontId="11" fillId="24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20" borderId="32" xfId="0" applyFont="1" applyFill="1" applyBorder="1" applyAlignment="1">
      <alignment horizontal="center" vertical="center" wrapText="1"/>
    </xf>
    <xf numFmtId="0" fontId="3" fillId="20" borderId="21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20" borderId="32" xfId="0" applyNumberFormat="1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3" fillId="24" borderId="22" xfId="0" applyFont="1" applyFill="1" applyBorder="1" applyAlignment="1">
      <alignment vertical="center" wrapText="1"/>
    </xf>
    <xf numFmtId="0" fontId="3" fillId="24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24" borderId="52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20" borderId="26" xfId="57" applyFill="1" applyBorder="1" applyAlignment="1">
      <alignment horizontal="right"/>
      <protection/>
    </xf>
    <xf numFmtId="0" fontId="0" fillId="20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0" fontId="0" fillId="20" borderId="25" xfId="57" applyFill="1" applyBorder="1" applyAlignment="1">
      <alignment horizontal="center"/>
      <protection/>
    </xf>
    <xf numFmtId="0" fontId="5" fillId="20" borderId="49" xfId="57" applyFont="1" applyFill="1" applyBorder="1" applyAlignment="1">
      <alignment horizontal="center" vertical="top" wrapText="1"/>
      <protection/>
    </xf>
    <xf numFmtId="0" fontId="5" fillId="20" borderId="52" xfId="57" applyFont="1" applyFill="1" applyBorder="1" applyAlignment="1">
      <alignment horizontal="center" vertical="top" wrapText="1"/>
      <protection/>
    </xf>
    <xf numFmtId="0" fontId="0" fillId="20" borderId="53" xfId="57" applyFill="1" applyBorder="1">
      <alignment/>
      <protection/>
    </xf>
    <xf numFmtId="0" fontId="0" fillId="20" borderId="33" xfId="57" applyFill="1" applyBorder="1">
      <alignment/>
      <protection/>
    </xf>
    <xf numFmtId="165" fontId="6" fillId="24" borderId="37" xfId="57" applyNumberFormat="1" applyFont="1" applyFill="1" applyBorder="1" applyAlignment="1" applyProtection="1">
      <alignment vertical="top" wrapText="1"/>
      <protection locked="0"/>
    </xf>
    <xf numFmtId="166" fontId="0" fillId="24" borderId="12" xfId="57" applyNumberFormat="1" applyFill="1" applyBorder="1" applyAlignment="1" applyProtection="1">
      <alignment vertical="top" wrapText="1"/>
      <protection locked="0"/>
    </xf>
    <xf numFmtId="167" fontId="0" fillId="24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Border="1" applyAlignment="1" applyProtection="1">
      <alignment vertical="top"/>
      <protection locked="0"/>
    </xf>
    <xf numFmtId="0" fontId="2" fillId="20" borderId="52" xfId="57" applyFont="1" applyFill="1" applyBorder="1" applyAlignment="1">
      <alignment horizontal="center" vertical="top" wrapText="1"/>
      <protection/>
    </xf>
    <xf numFmtId="0" fontId="2" fillId="20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3" xfId="57" applyFill="1" applyBorder="1">
      <alignment/>
      <protection/>
    </xf>
    <xf numFmtId="0" fontId="2" fillId="20" borderId="22" xfId="57" applyFont="1" applyFill="1" applyBorder="1" applyAlignment="1">
      <alignment horizontal="center" vertical="top"/>
      <protection/>
    </xf>
    <xf numFmtId="0" fontId="0" fillId="20" borderId="54" xfId="57" applyFill="1" applyBorder="1" applyAlignment="1">
      <alignment/>
      <protection/>
    </xf>
    <xf numFmtId="0" fontId="0" fillId="20" borderId="50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2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34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NumberFormat="1" applyBorder="1" applyAlignment="1" applyProtection="1">
      <alignment vertical="center" wrapText="1"/>
      <protection locked="0"/>
    </xf>
    <xf numFmtId="0" fontId="0" fillId="20" borderId="55" xfId="0" applyFill="1" applyBorder="1" applyAlignment="1">
      <alignment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4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0" borderId="44" xfId="57" applyNumberFormat="1" applyFont="1" applyBorder="1" applyAlignment="1" applyProtection="1">
      <alignment horizontal="center" vertical="center" wrapText="1"/>
      <protection locked="0"/>
    </xf>
    <xf numFmtId="1" fontId="2" fillId="20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24" borderId="10" xfId="0" applyFont="1" applyFill="1" applyBorder="1" applyAlignment="1">
      <alignment horizontal="right" vertical="center" wrapText="1"/>
    </xf>
    <xf numFmtId="1" fontId="2" fillId="24" borderId="40" xfId="0" applyNumberFormat="1" applyFont="1" applyFill="1" applyBorder="1" applyAlignment="1" applyProtection="1">
      <alignment horizontal="center" vertical="center"/>
      <protection locked="0"/>
    </xf>
    <xf numFmtId="1" fontId="2" fillId="2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20" borderId="57" xfId="57" applyFont="1" applyFill="1" applyBorder="1" applyAlignment="1">
      <alignment vertical="center" wrapText="1"/>
      <protection/>
    </xf>
    <xf numFmtId="0" fontId="5" fillId="20" borderId="11" xfId="57" applyFont="1" applyFill="1" applyBorder="1" applyAlignment="1">
      <alignment vertical="center" wrapText="1"/>
      <protection/>
    </xf>
    <xf numFmtId="167" fontId="2" fillId="20" borderId="11" xfId="57" applyNumberFormat="1" applyFont="1" applyFill="1" applyBorder="1" applyAlignment="1" applyProtection="1">
      <alignment vertical="center" wrapText="1"/>
      <protection locked="0"/>
    </xf>
    <xf numFmtId="167" fontId="2" fillId="20" borderId="11" xfId="57" applyNumberFormat="1" applyFont="1" applyFill="1" applyBorder="1" applyAlignment="1" applyProtection="1">
      <alignment vertical="center" wrapText="1"/>
      <protection/>
    </xf>
    <xf numFmtId="0" fontId="13" fillId="20" borderId="58" xfId="0" applyFont="1" applyFill="1" applyBorder="1" applyAlignment="1">
      <alignment horizontal="center" vertical="center" wrapText="1"/>
    </xf>
    <xf numFmtId="167" fontId="2" fillId="20" borderId="26" xfId="57" applyNumberFormat="1" applyFont="1" applyFill="1" applyBorder="1" applyAlignment="1" applyProtection="1">
      <alignment vertical="center" wrapText="1"/>
      <protection locked="0"/>
    </xf>
    <xf numFmtId="167" fontId="2" fillId="20" borderId="56" xfId="57" applyNumberFormat="1" applyFont="1" applyFill="1" applyBorder="1" applyAlignment="1" applyProtection="1">
      <alignment vertical="center" wrapText="1"/>
      <protection/>
    </xf>
    <xf numFmtId="0" fontId="2" fillId="20" borderId="56" xfId="0" applyFont="1" applyFill="1" applyBorder="1" applyAlignment="1" applyProtection="1">
      <alignment vertical="center"/>
      <protection/>
    </xf>
    <xf numFmtId="0" fontId="0" fillId="20" borderId="59" xfId="0" applyFill="1" applyBorder="1" applyAlignment="1">
      <alignment/>
    </xf>
    <xf numFmtId="0" fontId="0" fillId="20" borderId="42" xfId="0" applyFill="1" applyBorder="1" applyAlignment="1">
      <alignment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0" fontId="9" fillId="20" borderId="59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60" xfId="0" applyFont="1" applyBorder="1" applyAlignment="1">
      <alignment horizontal="right" vertical="center" wrapText="1"/>
    </xf>
    <xf numFmtId="167" fontId="2" fillId="20" borderId="59" xfId="57" applyNumberFormat="1" applyFont="1" applyFill="1" applyBorder="1" applyAlignment="1" applyProtection="1">
      <alignment vertical="center" wrapText="1"/>
      <protection/>
    </xf>
    <xf numFmtId="167" fontId="2" fillId="20" borderId="13" xfId="57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right" vertical="center" wrapText="1"/>
      <protection/>
    </xf>
    <xf numFmtId="0" fontId="2" fillId="20" borderId="59" xfId="57" applyFont="1" applyFill="1" applyBorder="1" applyAlignment="1" applyProtection="1">
      <alignment horizontal="right" vertical="center"/>
      <protection/>
    </xf>
    <xf numFmtId="0" fontId="2" fillId="24" borderId="14" xfId="0" applyFont="1" applyFill="1" applyBorder="1" applyAlignment="1" applyProtection="1">
      <alignment horizontal="right" vertical="center" wrapText="1"/>
      <protection/>
    </xf>
    <xf numFmtId="0" fontId="2" fillId="24" borderId="34" xfId="0" applyFont="1" applyFill="1" applyBorder="1" applyAlignment="1" applyProtection="1">
      <alignment horizontal="center" vertical="center"/>
      <protection locked="0"/>
    </xf>
    <xf numFmtId="167" fontId="13" fillId="24" borderId="27" xfId="57" applyNumberFormat="1" applyFont="1" applyFill="1" applyBorder="1" applyAlignment="1" applyProtection="1">
      <alignment horizontal="right" vertical="center" wrapText="1"/>
      <protection/>
    </xf>
    <xf numFmtId="1" fontId="13" fillId="0" borderId="61" xfId="57" applyNumberFormat="1" applyFont="1" applyBorder="1" applyAlignment="1" applyProtection="1">
      <alignment horizontal="center" vertical="center"/>
      <protection/>
    </xf>
    <xf numFmtId="1" fontId="0" fillId="20" borderId="59" xfId="0" applyNumberFormat="1" applyFill="1" applyBorder="1" applyAlignment="1" applyProtection="1">
      <alignment horizontal="center" vertical="center"/>
      <protection/>
    </xf>
    <xf numFmtId="0" fontId="11" fillId="20" borderId="37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20" borderId="19" xfId="57" applyFont="1" applyFill="1" applyBorder="1" applyAlignment="1">
      <alignment horizontal="right" vertical="center" wrapText="1"/>
      <protection/>
    </xf>
    <xf numFmtId="0" fontId="11" fillId="20" borderId="35" xfId="57" applyFont="1" applyFill="1" applyBorder="1" applyAlignment="1">
      <alignment horizontal="right" vertical="center" wrapText="1"/>
      <protection/>
    </xf>
    <xf numFmtId="0" fontId="11" fillId="20" borderId="28" xfId="57" applyFont="1" applyFill="1" applyBorder="1" applyAlignment="1">
      <alignment horizontal="right" vertical="center" wrapText="1"/>
      <protection/>
    </xf>
    <xf numFmtId="0" fontId="11" fillId="20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24" borderId="20" xfId="0" applyFont="1" applyFill="1" applyBorder="1" applyAlignment="1">
      <alignment horizontal="right" vertical="center"/>
    </xf>
    <xf numFmtId="1" fontId="13" fillId="24" borderId="31" xfId="0" applyNumberFormat="1" applyFont="1" applyFill="1" applyBorder="1" applyAlignment="1">
      <alignment horizontal="center" vertical="center"/>
    </xf>
    <xf numFmtId="0" fontId="2" fillId="20" borderId="50" xfId="57" applyFont="1" applyFill="1" applyBorder="1" applyAlignment="1" applyProtection="1">
      <alignment horizontal="right" vertical="center"/>
      <protection/>
    </xf>
    <xf numFmtId="0" fontId="9" fillId="20" borderId="35" xfId="0" applyFont="1" applyFill="1" applyBorder="1" applyAlignment="1">
      <alignment vertical="center"/>
    </xf>
    <xf numFmtId="0" fontId="2" fillId="20" borderId="62" xfId="0" applyFont="1" applyFill="1" applyBorder="1" applyAlignment="1" applyProtection="1">
      <alignment vertical="center"/>
      <protection/>
    </xf>
    <xf numFmtId="0" fontId="2" fillId="20" borderId="6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8" fontId="2" fillId="8" borderId="38" xfId="57" applyNumberFormat="1" applyFont="1" applyFill="1" applyBorder="1" applyAlignment="1" applyProtection="1">
      <alignment horizontal="center" vertical="center" wrapText="1"/>
      <protection locked="0"/>
    </xf>
    <xf numFmtId="8" fontId="2" fillId="8" borderId="31" xfId="57" applyNumberFormat="1" applyFont="1" applyFill="1" applyBorder="1" applyAlignment="1" applyProtection="1">
      <alignment horizontal="center" vertical="center" wrapText="1"/>
      <protection locked="0"/>
    </xf>
    <xf numFmtId="1" fontId="2" fillId="8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8" borderId="64" xfId="0" applyNumberFormat="1" applyFont="1" applyFill="1" applyBorder="1" applyAlignment="1" applyProtection="1">
      <alignment horizontal="center" vertical="center"/>
      <protection locked="0"/>
    </xf>
    <xf numFmtId="1" fontId="2" fillId="8" borderId="24" xfId="0" applyNumberFormat="1" applyFont="1" applyFill="1" applyBorder="1" applyAlignment="1" applyProtection="1">
      <alignment horizontal="center" vertical="center"/>
      <protection locked="0"/>
    </xf>
    <xf numFmtId="1" fontId="2" fillId="8" borderId="48" xfId="0" applyNumberFormat="1" applyFont="1" applyFill="1" applyBorder="1" applyAlignment="1" applyProtection="1">
      <alignment horizontal="center" vertical="center"/>
      <protection locked="0"/>
    </xf>
    <xf numFmtId="0" fontId="10" fillId="20" borderId="49" xfId="57" applyFont="1" applyFill="1" applyBorder="1" applyAlignment="1">
      <alignment horizontal="center" vertical="center" wrapText="1"/>
      <protection/>
    </xf>
    <xf numFmtId="0" fontId="13" fillId="20" borderId="52" xfId="0" applyNumberFormat="1" applyFont="1" applyFill="1" applyBorder="1" applyAlignment="1">
      <alignment horizontal="center" vertical="center" wrapText="1"/>
    </xf>
    <xf numFmtId="0" fontId="5" fillId="20" borderId="37" xfId="57" applyFont="1" applyFill="1" applyBorder="1" applyAlignment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0" borderId="18" xfId="57" applyFont="1" applyFill="1" applyBorder="1" applyAlignment="1">
      <alignment horizontal="right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0" borderId="19" xfId="57" applyFont="1" applyFill="1" applyBorder="1" applyAlignment="1">
      <alignment horizontal="right" vertical="center" wrapText="1"/>
      <protection/>
    </xf>
    <xf numFmtId="0" fontId="12" fillId="20" borderId="52" xfId="0" applyFont="1" applyFill="1" applyBorder="1" applyAlignment="1">
      <alignment horizontal="center"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3" fillId="20" borderId="22" xfId="0" applyFont="1" applyFill="1" applyBorder="1" applyAlignment="1">
      <alignment horizontal="center" vertical="center"/>
    </xf>
    <xf numFmtId="2" fontId="2" fillId="0" borderId="38" xfId="57" applyNumberFormat="1" applyFont="1" applyFill="1" applyBorder="1" applyAlignment="1" applyProtection="1">
      <alignment horizontal="center" vertical="center"/>
      <protection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2" fontId="2" fillId="24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24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24" borderId="31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1" fillId="21" borderId="54" xfId="57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173" fontId="2" fillId="0" borderId="41" xfId="57" applyNumberFormat="1" applyFont="1" applyBorder="1" applyAlignment="1" applyProtection="1">
      <alignment horizontal="left" vertical="center"/>
      <protection/>
    </xf>
    <xf numFmtId="0" fontId="0" fillId="21" borderId="50" xfId="57" applyFill="1" applyBorder="1" applyAlignment="1">
      <alignment vertical="center"/>
      <protection/>
    </xf>
    <xf numFmtId="0" fontId="0" fillId="21" borderId="24" xfId="57" applyFill="1" applyBorder="1" applyAlignment="1">
      <alignment vertical="center"/>
      <protection/>
    </xf>
    <xf numFmtId="0" fontId="0" fillId="21" borderId="33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21" borderId="23" xfId="57" applyFill="1" applyBorder="1" applyAlignment="1">
      <alignment vertical="center"/>
      <protection/>
    </xf>
    <xf numFmtId="0" fontId="0" fillId="21" borderId="53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5" xfId="0" applyBorder="1" applyAlignment="1">
      <alignment/>
    </xf>
    <xf numFmtId="8" fontId="2" fillId="0" borderId="65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6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5" xfId="57" applyNumberFormat="1" applyFont="1" applyFill="1" applyBorder="1" applyAlignment="1">
      <alignment vertical="center"/>
      <protection/>
    </xf>
    <xf numFmtId="0" fontId="2" fillId="0" borderId="51" xfId="57" applyNumberFormat="1" applyFont="1" applyBorder="1" applyAlignment="1" applyProtection="1">
      <alignment vertical="center"/>
      <protection/>
    </xf>
    <xf numFmtId="8" fontId="11" fillId="8" borderId="51" xfId="57" applyNumberFormat="1" applyFont="1" applyFill="1" applyBorder="1" applyAlignment="1" applyProtection="1">
      <alignment vertical="center"/>
      <protection locked="0"/>
    </xf>
    <xf numFmtId="8" fontId="11" fillId="8" borderId="48" xfId="57" applyNumberFormat="1" applyFont="1" applyFill="1" applyBorder="1" applyAlignment="1" applyProtection="1">
      <alignment vertical="center"/>
      <protection locked="0"/>
    </xf>
    <xf numFmtId="8" fontId="11" fillId="8" borderId="33" xfId="57" applyNumberFormat="1" applyFont="1" applyFill="1" applyBorder="1" applyAlignment="1" applyProtection="1">
      <alignment vertical="center"/>
      <protection locked="0"/>
    </xf>
    <xf numFmtId="8" fontId="11" fillId="8" borderId="67" xfId="57" applyNumberFormat="1" applyFont="1" applyFill="1" applyBorder="1" applyAlignment="1" applyProtection="1">
      <alignment vertical="center"/>
      <protection locked="0"/>
    </xf>
    <xf numFmtId="8" fontId="2" fillId="8" borderId="33" xfId="57" applyNumberFormat="1" applyFont="1" applyFill="1" applyBorder="1" applyAlignment="1" applyProtection="1">
      <alignment vertical="center"/>
      <protection locked="0"/>
    </xf>
    <xf numFmtId="8" fontId="11" fillId="8" borderId="63" xfId="57" applyNumberFormat="1" applyFont="1" applyFill="1" applyBorder="1" applyAlignment="1" applyProtection="1">
      <alignment vertical="center"/>
      <protection locked="0"/>
    </xf>
    <xf numFmtId="8" fontId="2" fillId="8" borderId="63" xfId="57" applyNumberFormat="1" applyFont="1" applyFill="1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0" fontId="1" fillId="13" borderId="68" xfId="57" applyFont="1" applyFill="1" applyBorder="1" applyAlignment="1">
      <alignment horizontal="left" vertical="center"/>
      <protection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/>
    </xf>
    <xf numFmtId="0" fontId="2" fillId="0" borderId="54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50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25" borderId="68" xfId="57" applyFont="1" applyFill="1" applyBorder="1" applyAlignment="1">
      <alignment horizontal="center"/>
      <protection/>
    </xf>
    <xf numFmtId="0" fontId="3" fillId="25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4" fillId="20" borderId="28" xfId="57" applyFont="1" applyFill="1" applyBorder="1" applyAlignment="1">
      <alignment horizontal="right" vertical="top" wrapText="1"/>
      <protection/>
    </xf>
    <xf numFmtId="0" fontId="0" fillId="20" borderId="32" xfId="0" applyFill="1" applyBorder="1" applyAlignment="1">
      <alignment/>
    </xf>
    <xf numFmtId="0" fontId="4" fillId="20" borderId="19" xfId="57" applyFont="1" applyFill="1" applyBorder="1" applyAlignment="1">
      <alignment horizontal="right" vertical="top" wrapText="1"/>
      <protection/>
    </xf>
    <xf numFmtId="0" fontId="0" fillId="20" borderId="31" xfId="0" applyFill="1" applyBorder="1" applyAlignment="1">
      <alignment/>
    </xf>
    <xf numFmtId="0" fontId="10" fillId="25" borderId="54" xfId="57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/>
    </xf>
    <xf numFmtId="0" fontId="0" fillId="0" borderId="50" xfId="0" applyBorder="1" applyAlignment="1">
      <alignment/>
    </xf>
    <xf numFmtId="0" fontId="0" fillId="0" borderId="33" xfId="0" applyBorder="1" applyAlignment="1">
      <alignment/>
    </xf>
    <xf numFmtId="0" fontId="1" fillId="13" borderId="68" xfId="57" applyFont="1" applyFill="1" applyBorder="1" applyAlignment="1" applyProtection="1">
      <alignment horizontal="left" vertical="center"/>
      <protection/>
    </xf>
    <xf numFmtId="0" fontId="1" fillId="13" borderId="69" xfId="57" applyFont="1" applyFill="1" applyBorder="1" applyAlignment="1" applyProtection="1">
      <alignment horizontal="left" vertical="center"/>
      <protection/>
    </xf>
    <xf numFmtId="0" fontId="1" fillId="13" borderId="70" xfId="57" applyFont="1" applyFill="1" applyBorder="1" applyAlignment="1" applyProtection="1">
      <alignment horizontal="left" vertical="center"/>
      <protection/>
    </xf>
    <xf numFmtId="0" fontId="10" fillId="20" borderId="68" xfId="57" applyFont="1" applyFill="1" applyBorder="1" applyAlignment="1">
      <alignment horizontal="center" vertical="center" wrapText="1"/>
      <protection/>
    </xf>
    <xf numFmtId="0" fontId="2" fillId="20" borderId="69" xfId="0" applyFont="1" applyFill="1" applyBorder="1" applyAlignment="1" applyProtection="1">
      <alignment horizontal="right" vertical="center" wrapText="1"/>
      <protection/>
    </xf>
    <xf numFmtId="0" fontId="0" fillId="20" borderId="70" xfId="0" applyFill="1" applyBorder="1" applyAlignment="1">
      <alignment vertical="center"/>
    </xf>
    <xf numFmtId="0" fontId="11" fillId="25" borderId="23" xfId="0" applyFont="1" applyFill="1" applyBorder="1" applyAlignment="1">
      <alignment horizontal="center" vertical="center" wrapText="1"/>
    </xf>
    <xf numFmtId="0" fontId="11" fillId="25" borderId="53" xfId="0" applyFont="1" applyFill="1" applyBorder="1" applyAlignment="1">
      <alignment horizontal="center" vertical="center" wrapText="1"/>
    </xf>
    <xf numFmtId="0" fontId="0" fillId="20" borderId="55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53" xfId="0" applyFill="1" applyBorder="1" applyAlignment="1">
      <alignment/>
    </xf>
    <xf numFmtId="0" fontId="0" fillId="20" borderId="0" xfId="0" applyFill="1" applyAlignment="1">
      <alignment/>
    </xf>
    <xf numFmtId="0" fontId="0" fillId="20" borderId="71" xfId="0" applyFill="1" applyBorder="1" applyAlignment="1">
      <alignment/>
    </xf>
    <xf numFmtId="0" fontId="13" fillId="20" borderId="68" xfId="0" applyFont="1" applyFill="1" applyBorder="1" applyAlignment="1">
      <alignment horizontal="center" vertical="center" wrapText="1"/>
    </xf>
    <xf numFmtId="0" fontId="13" fillId="20" borderId="69" xfId="0" applyFont="1" applyFill="1" applyBorder="1" applyAlignment="1">
      <alignment horizontal="center" vertical="center" wrapText="1"/>
    </xf>
    <xf numFmtId="0" fontId="13" fillId="20" borderId="70" xfId="0" applyFont="1" applyFill="1" applyBorder="1" applyAlignment="1">
      <alignment horizontal="center" vertical="center" wrapText="1"/>
    </xf>
    <xf numFmtId="0" fontId="13" fillId="20" borderId="5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3" fillId="25" borderId="68" xfId="57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0" fillId="20" borderId="54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20" borderId="23" xfId="0" applyFont="1" applyFill="1" applyBorder="1" applyAlignment="1">
      <alignment horizontal="right" vertical="center" wrapText="1"/>
    </xf>
    <xf numFmtId="0" fontId="10" fillId="20" borderId="69" xfId="57" applyFont="1" applyFill="1" applyBorder="1" applyAlignment="1">
      <alignment horizontal="center" vertical="center" wrapText="1"/>
      <protection/>
    </xf>
    <xf numFmtId="0" fontId="10" fillId="20" borderId="70" xfId="57" applyFont="1" applyFill="1" applyBorder="1" applyAlignment="1">
      <alignment horizontal="center" vertical="center" wrapText="1"/>
      <protection/>
    </xf>
    <xf numFmtId="165" fontId="2" fillId="20" borderId="54" xfId="57" applyNumberFormat="1" applyFont="1" applyFill="1" applyBorder="1" applyAlignment="1" applyProtection="1">
      <alignment horizontal="left" vertical="center" wrapText="1"/>
      <protection/>
    </xf>
    <xf numFmtId="0" fontId="2" fillId="20" borderId="53" xfId="0" applyFont="1" applyFill="1" applyBorder="1" applyAlignment="1" applyProtection="1">
      <alignment vertical="center" wrapText="1"/>
      <protection/>
    </xf>
    <xf numFmtId="0" fontId="2" fillId="20" borderId="55" xfId="0" applyFont="1" applyFill="1" applyBorder="1" applyAlignment="1" applyProtection="1">
      <alignment vertical="center" wrapText="1"/>
      <protection/>
    </xf>
    <xf numFmtId="0" fontId="2" fillId="20" borderId="71" xfId="0" applyFont="1" applyFill="1" applyBorder="1" applyAlignment="1" applyProtection="1">
      <alignment vertical="center" wrapText="1"/>
      <protection/>
    </xf>
    <xf numFmtId="0" fontId="9" fillId="0" borderId="55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166" fontId="2" fillId="20" borderId="54" xfId="57" applyNumberFormat="1" applyFont="1" applyFill="1" applyBorder="1" applyAlignment="1" applyProtection="1">
      <alignment vertical="center" wrapText="1"/>
      <protection/>
    </xf>
    <xf numFmtId="0" fontId="2" fillId="20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20" borderId="68" xfId="57" applyNumberFormat="1" applyFont="1" applyFill="1" applyBorder="1" applyAlignment="1" applyProtection="1">
      <alignment horizontal="center" vertical="center" wrapText="1"/>
      <protection locked="0"/>
    </xf>
    <xf numFmtId="0" fontId="5" fillId="20" borderId="54" xfId="57" applyFont="1" applyFill="1" applyBorder="1" applyAlignment="1" applyProtection="1">
      <alignment horizontal="right" vertical="center" wrapText="1"/>
      <protection/>
    </xf>
    <xf numFmtId="0" fontId="11" fillId="20" borderId="53" xfId="0" applyFont="1" applyFill="1" applyBorder="1" applyAlignment="1">
      <alignment vertical="center" wrapText="1"/>
    </xf>
    <xf numFmtId="0" fontId="5" fillId="20" borderId="55" xfId="57" applyFont="1" applyFill="1" applyBorder="1" applyAlignment="1" applyProtection="1">
      <alignment horizontal="right" vertical="center" wrapText="1"/>
      <protection/>
    </xf>
    <xf numFmtId="0" fontId="11" fillId="20" borderId="71" xfId="0" applyFont="1" applyFill="1" applyBorder="1" applyAlignment="1">
      <alignment vertical="center" wrapText="1"/>
    </xf>
    <xf numFmtId="0" fontId="11" fillId="20" borderId="55" xfId="0" applyFont="1" applyFill="1" applyBorder="1" applyAlignment="1">
      <alignment vertical="center" wrapText="1"/>
    </xf>
    <xf numFmtId="0" fontId="5" fillId="20" borderId="54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11" fillId="0" borderId="69" xfId="57" applyFont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11" fillId="20" borderId="54" xfId="57" applyFont="1" applyFill="1" applyBorder="1" applyAlignment="1">
      <alignment vertical="center"/>
      <protection/>
    </xf>
    <xf numFmtId="0" fontId="0" fillId="20" borderId="23" xfId="0" applyFill="1" applyBorder="1" applyAlignment="1">
      <alignment vertical="center"/>
    </xf>
    <xf numFmtId="0" fontId="0" fillId="20" borderId="53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25" borderId="23" xfId="57" applyFont="1" applyFill="1" applyBorder="1" applyAlignment="1">
      <alignment horizontal="center" vertical="center" wrapText="1"/>
      <protection/>
    </xf>
    <xf numFmtId="0" fontId="10" fillId="25" borderId="68" xfId="57" applyFont="1" applyFill="1" applyBorder="1" applyAlignment="1">
      <alignment horizontal="center" vertical="center" wrapText="1"/>
      <protection/>
    </xf>
    <xf numFmtId="0" fontId="13" fillId="25" borderId="54" xfId="0" applyNumberFormat="1" applyFont="1" applyFill="1" applyBorder="1" applyAlignment="1">
      <alignment horizontal="center" vertical="center" wrapText="1"/>
    </xf>
    <xf numFmtId="0" fontId="1" fillId="13" borderId="72" xfId="57" applyFont="1" applyFill="1" applyBorder="1" applyAlignment="1" applyProtection="1">
      <alignment horizontal="left"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25" borderId="54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 vertical="center" wrapText="1"/>
    </xf>
    <xf numFmtId="0" fontId="3" fillId="25" borderId="54" xfId="0" applyFon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/>
    </xf>
    <xf numFmtId="0" fontId="0" fillId="0" borderId="69" xfId="0" applyBorder="1" applyAlignment="1" applyProtection="1">
      <alignment vertical="center"/>
      <protection/>
    </xf>
    <xf numFmtId="0" fontId="0" fillId="20" borderId="54" xfId="0" applyFill="1" applyBorder="1" applyAlignment="1">
      <alignment vertical="center" wrapText="1"/>
    </xf>
    <xf numFmtId="0" fontId="0" fillId="20" borderId="23" xfId="0" applyFill="1" applyBorder="1" applyAlignment="1">
      <alignment vertical="center" wrapText="1"/>
    </xf>
    <xf numFmtId="0" fontId="0" fillId="20" borderId="53" xfId="0" applyFill="1" applyBorder="1" applyAlignment="1">
      <alignment vertical="center" wrapText="1"/>
    </xf>
    <xf numFmtId="0" fontId="0" fillId="20" borderId="50" xfId="0" applyFill="1" applyBorder="1" applyAlignment="1">
      <alignment vertical="center" wrapText="1"/>
    </xf>
    <xf numFmtId="0" fontId="0" fillId="20" borderId="24" xfId="0" applyFill="1" applyBorder="1" applyAlignment="1">
      <alignment vertical="center" wrapText="1"/>
    </xf>
    <xf numFmtId="0" fontId="0" fillId="20" borderId="33" xfId="0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6384" width="9.140625" style="4" customWidth="1"/>
  </cols>
  <sheetData>
    <row r="1" spans="1:10" ht="21.75" thickBot="1">
      <c r="A1" s="338" t="s">
        <v>231</v>
      </c>
      <c r="B1" s="339"/>
      <c r="C1" s="339"/>
      <c r="D1" s="339"/>
      <c r="E1" s="339"/>
      <c r="F1" s="339"/>
      <c r="G1" s="339"/>
      <c r="H1" s="339"/>
      <c r="I1" s="340"/>
      <c r="J1" s="11"/>
    </row>
    <row r="2" spans="1:10" ht="15">
      <c r="A2" s="348" t="s">
        <v>1</v>
      </c>
      <c r="B2" s="349"/>
      <c r="C2" s="341" t="s">
        <v>12</v>
      </c>
      <c r="D2" s="342"/>
      <c r="E2" s="342"/>
      <c r="F2" s="207"/>
      <c r="G2" s="75"/>
      <c r="H2" s="75"/>
      <c r="I2" s="196"/>
      <c r="J2" s="11"/>
    </row>
    <row r="3" spans="1:10" ht="17.25" customHeight="1" thickBot="1">
      <c r="A3" s="350" t="s">
        <v>2</v>
      </c>
      <c r="B3" s="351"/>
      <c r="C3" s="343">
        <v>40359</v>
      </c>
      <c r="D3" s="344"/>
      <c r="E3" s="344"/>
      <c r="F3" s="208"/>
      <c r="G3" s="76"/>
      <c r="H3" s="76"/>
      <c r="I3" s="197"/>
      <c r="J3" s="11"/>
    </row>
    <row r="4" spans="1:10" ht="15" customHeight="1" thickBot="1">
      <c r="A4" s="38"/>
      <c r="B4" s="34"/>
      <c r="C4" s="35"/>
      <c r="D4" s="36"/>
      <c r="E4" s="36"/>
      <c r="F4" s="37"/>
      <c r="G4" s="37"/>
      <c r="H4" s="37"/>
      <c r="I4" s="14"/>
      <c r="J4" s="11"/>
    </row>
    <row r="5" spans="1:10" ht="15" customHeight="1" thickBot="1">
      <c r="A5" s="345" t="s">
        <v>3</v>
      </c>
      <c r="B5" s="347"/>
      <c r="C5" s="347"/>
      <c r="D5" s="347"/>
      <c r="E5" s="347"/>
      <c r="F5" s="347"/>
      <c r="G5" s="347"/>
      <c r="H5" s="347"/>
      <c r="I5" s="340"/>
      <c r="J5" s="11"/>
    </row>
    <row r="6" spans="1:9" ht="30.75" thickBot="1">
      <c r="A6" s="193" t="s">
        <v>0</v>
      </c>
      <c r="B6" s="194" t="s">
        <v>6</v>
      </c>
      <c r="C6" s="195" t="s">
        <v>52</v>
      </c>
      <c r="D6" s="195" t="s">
        <v>177</v>
      </c>
      <c r="E6" s="195" t="s">
        <v>7</v>
      </c>
      <c r="F6" s="195" t="s">
        <v>45</v>
      </c>
      <c r="G6" s="195" t="s">
        <v>46</v>
      </c>
      <c r="H6" s="202" t="s">
        <v>180</v>
      </c>
      <c r="I6" s="206" t="s">
        <v>181</v>
      </c>
    </row>
    <row r="7" spans="1:9" ht="60">
      <c r="A7" s="186">
        <v>1</v>
      </c>
      <c r="B7" s="189" t="s">
        <v>12</v>
      </c>
      <c r="C7" s="190" t="s">
        <v>75</v>
      </c>
      <c r="D7" s="191" t="s">
        <v>43</v>
      </c>
      <c r="E7" s="191" t="s">
        <v>44</v>
      </c>
      <c r="F7" s="192">
        <v>5327751</v>
      </c>
      <c r="G7" s="192">
        <v>5061093</v>
      </c>
      <c r="H7" s="209" t="s">
        <v>182</v>
      </c>
      <c r="I7" s="210"/>
    </row>
    <row r="8" spans="1:9" s="9" customFormat="1" ht="15">
      <c r="A8" s="186">
        <v>2</v>
      </c>
      <c r="B8" s="45"/>
      <c r="C8" s="67"/>
      <c r="D8" s="46"/>
      <c r="E8" s="46"/>
      <c r="F8" s="57"/>
      <c r="G8" s="57"/>
      <c r="H8" s="211"/>
      <c r="I8" s="212"/>
    </row>
    <row r="9" spans="1:9" s="10" customFormat="1" ht="15">
      <c r="A9" s="186">
        <v>3</v>
      </c>
      <c r="B9" s="45"/>
      <c r="C9" s="67"/>
      <c r="D9" s="46"/>
      <c r="E9" s="46"/>
      <c r="F9" s="57"/>
      <c r="G9" s="57"/>
      <c r="H9" s="213"/>
      <c r="I9" s="214"/>
    </row>
    <row r="10" spans="1:9" s="10" customFormat="1" ht="12.75">
      <c r="A10" s="186">
        <v>4</v>
      </c>
      <c r="B10" s="39"/>
      <c r="C10" s="68"/>
      <c r="D10" s="3"/>
      <c r="E10" s="3"/>
      <c r="F10" s="58"/>
      <c r="G10" s="58"/>
      <c r="H10" s="213"/>
      <c r="I10" s="214"/>
    </row>
    <row r="11" spans="1:9" s="10" customFormat="1" ht="12.75">
      <c r="A11" s="186">
        <v>5</v>
      </c>
      <c r="B11" s="40"/>
      <c r="C11" s="68"/>
      <c r="D11" s="3"/>
      <c r="E11" s="3"/>
      <c r="F11" s="58"/>
      <c r="G11" s="58"/>
      <c r="H11" s="213"/>
      <c r="I11" s="214"/>
    </row>
    <row r="12" spans="1:9" ht="12.75">
      <c r="A12" s="186">
        <v>6</v>
      </c>
      <c r="B12" s="40"/>
      <c r="C12" s="68"/>
      <c r="D12" s="3"/>
      <c r="E12" s="3"/>
      <c r="F12" s="58"/>
      <c r="G12" s="58"/>
      <c r="H12" s="47"/>
      <c r="I12" s="215"/>
    </row>
    <row r="13" spans="1:9" ht="12.75">
      <c r="A13" s="186">
        <v>7</v>
      </c>
      <c r="B13" s="40"/>
      <c r="C13" s="68"/>
      <c r="D13" s="3"/>
      <c r="E13" s="3"/>
      <c r="F13" s="58"/>
      <c r="G13" s="58"/>
      <c r="H13" s="47"/>
      <c r="I13" s="215"/>
    </row>
    <row r="14" spans="1:9" ht="13.5" thickBot="1">
      <c r="A14" s="187">
        <v>8</v>
      </c>
      <c r="B14" s="41"/>
      <c r="C14" s="69"/>
      <c r="D14" s="43"/>
      <c r="E14" s="43"/>
      <c r="F14" s="59"/>
      <c r="G14" s="59"/>
      <c r="H14" s="48"/>
      <c r="I14" s="216"/>
    </row>
    <row r="15" spans="1:10" ht="13.5" thickBot="1">
      <c r="A15" s="5"/>
      <c r="B15" s="6"/>
      <c r="C15" s="7"/>
      <c r="D15" s="8"/>
      <c r="E15" s="8"/>
      <c r="F15" s="14"/>
      <c r="G15" s="14"/>
      <c r="H15" s="14"/>
      <c r="I15" s="14"/>
      <c r="J15" s="11"/>
    </row>
    <row r="16" spans="1:10" ht="13.5" thickBot="1">
      <c r="A16" s="345" t="s">
        <v>4</v>
      </c>
      <c r="B16" s="346"/>
      <c r="C16" s="346"/>
      <c r="D16" s="346"/>
      <c r="E16" s="346"/>
      <c r="F16" s="347"/>
      <c r="G16" s="347"/>
      <c r="H16" s="340"/>
      <c r="I16" s="14"/>
      <c r="J16" s="11"/>
    </row>
    <row r="17" spans="1:11" ht="30.75" thickBot="1">
      <c r="A17" s="77" t="s">
        <v>0</v>
      </c>
      <c r="B17" s="194" t="s">
        <v>6</v>
      </c>
      <c r="C17" s="195" t="s">
        <v>184</v>
      </c>
      <c r="D17" s="195" t="s">
        <v>47</v>
      </c>
      <c r="E17" s="195" t="s">
        <v>48</v>
      </c>
      <c r="F17" s="195" t="s">
        <v>185</v>
      </c>
      <c r="G17" s="202" t="s">
        <v>108</v>
      </c>
      <c r="H17" s="203" t="s">
        <v>109</v>
      </c>
      <c r="I17" s="15"/>
      <c r="J17" s="14"/>
      <c r="K17" s="11"/>
    </row>
    <row r="18" spans="1:11" ht="25.5">
      <c r="A18" s="78">
        <v>1</v>
      </c>
      <c r="B18" s="198" t="s">
        <v>12</v>
      </c>
      <c r="C18" s="199" t="s">
        <v>211</v>
      </c>
      <c r="D18" s="200">
        <f>3353383</f>
        <v>3353383</v>
      </c>
      <c r="E18" s="200">
        <f>3353383</f>
        <v>3353383</v>
      </c>
      <c r="F18" s="200" t="s">
        <v>211</v>
      </c>
      <c r="G18" s="201">
        <f>6994593+40290</f>
        <v>7034883</v>
      </c>
      <c r="H18" s="201">
        <f>6994593+40290</f>
        <v>7034883</v>
      </c>
      <c r="I18" s="14"/>
      <c r="J18" s="14"/>
      <c r="K18" s="11"/>
    </row>
    <row r="19" spans="1:11" s="9" customFormat="1" ht="12.75">
      <c r="A19" s="78">
        <v>2</v>
      </c>
      <c r="B19" s="49"/>
      <c r="C19" s="2"/>
      <c r="D19" s="3"/>
      <c r="E19" s="3"/>
      <c r="F19" s="3"/>
      <c r="G19" s="91"/>
      <c r="H19" s="92"/>
      <c r="I19" s="14"/>
      <c r="J19" s="15"/>
      <c r="K19" s="12"/>
    </row>
    <row r="20" spans="1:11" ht="12.75">
      <c r="A20" s="78">
        <v>3</v>
      </c>
      <c r="B20" s="49"/>
      <c r="C20" s="2"/>
      <c r="D20" s="3"/>
      <c r="E20" s="3"/>
      <c r="F20" s="3"/>
      <c r="G20" s="91"/>
      <c r="H20" s="92"/>
      <c r="I20" s="14"/>
      <c r="J20" s="14"/>
      <c r="K20" s="11"/>
    </row>
    <row r="21" spans="1:11" ht="12.75">
      <c r="A21" s="78">
        <v>4</v>
      </c>
      <c r="B21" s="49"/>
      <c r="C21" s="2"/>
      <c r="D21" s="3"/>
      <c r="E21" s="3"/>
      <c r="F21" s="3"/>
      <c r="G21" s="91"/>
      <c r="H21" s="92"/>
      <c r="I21" s="14"/>
      <c r="J21" s="14"/>
      <c r="K21" s="11"/>
    </row>
    <row r="22" spans="1:11" ht="12.75">
      <c r="A22" s="78">
        <v>5</v>
      </c>
      <c r="B22" s="49"/>
      <c r="C22" s="2"/>
      <c r="D22" s="3"/>
      <c r="E22" s="3"/>
      <c r="F22" s="3"/>
      <c r="G22" s="91"/>
      <c r="H22" s="92"/>
      <c r="I22" s="14"/>
      <c r="J22" s="14"/>
      <c r="K22" s="11"/>
    </row>
    <row r="23" spans="1:11" ht="15.75" customHeight="1">
      <c r="A23" s="78">
        <v>6</v>
      </c>
      <c r="B23" s="50"/>
      <c r="C23" s="2"/>
      <c r="D23" s="3"/>
      <c r="E23" s="3"/>
      <c r="F23" s="3"/>
      <c r="G23" s="91"/>
      <c r="H23" s="92"/>
      <c r="I23" s="14"/>
      <c r="J23" s="14"/>
      <c r="K23" s="11"/>
    </row>
    <row r="24" spans="1:11" ht="15.75" customHeight="1">
      <c r="A24" s="78">
        <v>7</v>
      </c>
      <c r="B24" s="50"/>
      <c r="C24" s="2"/>
      <c r="D24" s="3"/>
      <c r="E24" s="3"/>
      <c r="F24" s="3"/>
      <c r="G24" s="91"/>
      <c r="H24" s="92"/>
      <c r="I24" s="14"/>
      <c r="J24" s="14"/>
      <c r="K24" s="11"/>
    </row>
    <row r="25" spans="1:11" ht="15.75" customHeight="1" thickBot="1">
      <c r="A25" s="79">
        <v>8</v>
      </c>
      <c r="B25" s="51"/>
      <c r="C25" s="42"/>
      <c r="D25" s="43"/>
      <c r="E25" s="43"/>
      <c r="F25" s="43"/>
      <c r="G25" s="93"/>
      <c r="H25" s="94"/>
      <c r="I25" s="14"/>
      <c r="J25" s="14"/>
      <c r="K25" s="11"/>
    </row>
    <row r="26" spans="1:9" ht="15.75" customHeight="1">
      <c r="A26" s="13"/>
      <c r="B26" s="60"/>
      <c r="C26" s="13"/>
      <c r="D26" s="13"/>
      <c r="E26" s="13"/>
      <c r="F26" s="13"/>
      <c r="G26" s="13"/>
      <c r="H26" s="13"/>
      <c r="I26" s="188"/>
    </row>
    <row r="27" spans="2:9" ht="15.75" customHeight="1">
      <c r="B27" s="61"/>
      <c r="I27" s="11"/>
    </row>
    <row r="28" ht="12.75">
      <c r="B28" s="61"/>
    </row>
    <row r="29" ht="12.75">
      <c r="B29" s="61"/>
    </row>
    <row r="30" ht="12.75">
      <c r="B30" s="61"/>
    </row>
    <row r="31" ht="12.75">
      <c r="B31" s="61"/>
    </row>
    <row r="32" ht="12.75">
      <c r="B32" s="61"/>
    </row>
    <row r="33" ht="12.75">
      <c r="B33" s="61"/>
    </row>
    <row r="34" ht="12.75">
      <c r="B34" s="61"/>
    </row>
    <row r="35" ht="12.75">
      <c r="B35" s="61"/>
    </row>
    <row r="36" ht="12.75">
      <c r="B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</sheetData>
  <sheetProtection password="C4F4" sheet="1" formatCells="0" formatRows="0" insertRows="0"/>
  <mergeCells count="7">
    <mergeCell ref="A1:I1"/>
    <mergeCell ref="C2:E2"/>
    <mergeCell ref="C3:E3"/>
    <mergeCell ref="A16:H16"/>
    <mergeCell ref="A2:B2"/>
    <mergeCell ref="A3:B3"/>
    <mergeCell ref="A5:I5"/>
  </mergeCells>
  <dataValidations count="16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</dataValidations>
  <printOptions/>
  <pageMargins left="0.14" right="0.14" top="1" bottom="0.4" header="0.5" footer="0.14"/>
  <pageSetup fitToHeight="0" fitToWidth="1" horizontalDpi="600" verticalDpi="600" orientation="landscape" scale="91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70" zoomScaleNormal="70" zoomScalePageLayoutView="0" workbookViewId="0" topLeftCell="A1">
      <selection activeCell="J5" sqref="J5"/>
    </sheetView>
  </sheetViews>
  <sheetFormatPr defaultColWidth="9.140625" defaultRowHeight="12.75"/>
  <cols>
    <col min="1" max="1" width="18.28125" style="19" customWidth="1"/>
    <col min="2" max="2" width="22.8515625" style="19" customWidth="1"/>
    <col min="3" max="3" width="18.28125" style="19" customWidth="1"/>
    <col min="4" max="4" width="1.57421875" style="19" customWidth="1"/>
    <col min="5" max="5" width="16.00390625" style="19" customWidth="1"/>
    <col min="6" max="6" width="18.28125" style="19" customWidth="1"/>
    <col min="7" max="7" width="17.7109375" style="19" customWidth="1"/>
    <col min="8" max="16384" width="9.140625" style="19" customWidth="1"/>
  </cols>
  <sheetData>
    <row r="1" spans="1:8" ht="21.75" thickBot="1">
      <c r="A1" s="356" t="s">
        <v>232</v>
      </c>
      <c r="B1" s="357"/>
      <c r="C1" s="357"/>
      <c r="D1" s="357"/>
      <c r="E1" s="357"/>
      <c r="F1" s="357"/>
      <c r="G1" s="358"/>
      <c r="H1" s="18"/>
    </row>
    <row r="2" spans="1:8" ht="15">
      <c r="A2" s="122" t="s">
        <v>1</v>
      </c>
      <c r="B2" s="123" t="str">
        <f>'Financial Data'!C2</f>
        <v>Department of Health &amp; Human Services - OIG</v>
      </c>
      <c r="C2" s="309"/>
      <c r="D2" s="329"/>
      <c r="E2" s="308"/>
      <c r="F2" s="321"/>
      <c r="G2" s="322"/>
      <c r="H2" s="18"/>
    </row>
    <row r="3" spans="1:8" ht="30.75" thickBot="1">
      <c r="A3" s="112" t="s">
        <v>2</v>
      </c>
      <c r="B3" s="113">
        <f>'Financial Data'!C3</f>
        <v>40359</v>
      </c>
      <c r="C3" s="310"/>
      <c r="D3" s="323"/>
      <c r="E3" s="311"/>
      <c r="F3" s="312"/>
      <c r="G3" s="313"/>
      <c r="H3" s="18"/>
    </row>
    <row r="4" spans="1:8" ht="15" customHeight="1" thickBot="1">
      <c r="A4" s="277"/>
      <c r="B4" s="276"/>
      <c r="C4" s="314"/>
      <c r="D4" s="314"/>
      <c r="E4" s="315"/>
      <c r="F4" s="315"/>
      <c r="G4" s="315"/>
      <c r="H4" s="18"/>
    </row>
    <row r="5" spans="1:8" ht="20.25" customHeight="1" thickBot="1">
      <c r="A5" s="21"/>
      <c r="B5" s="359" t="s">
        <v>220</v>
      </c>
      <c r="C5" s="347"/>
      <c r="D5" s="347"/>
      <c r="E5" s="347"/>
      <c r="F5" s="340"/>
      <c r="G5" s="320"/>
      <c r="H5" s="18"/>
    </row>
    <row r="6" spans="1:8" s="26" customFormat="1" ht="15.75" customHeight="1">
      <c r="A6" s="318"/>
      <c r="B6" s="352" t="s">
        <v>244</v>
      </c>
      <c r="C6" s="353"/>
      <c r="D6" s="307"/>
      <c r="E6" s="352" t="s">
        <v>245</v>
      </c>
      <c r="F6" s="353"/>
      <c r="G6" s="21"/>
      <c r="H6" s="25"/>
    </row>
    <row r="7" spans="1:6" s="21" customFormat="1" ht="13.5" thickBot="1">
      <c r="A7" s="319"/>
      <c r="B7" s="354"/>
      <c r="C7" s="355"/>
      <c r="D7" s="325"/>
      <c r="E7" s="354"/>
      <c r="F7" s="355"/>
    </row>
    <row r="8" spans="1:6" s="31" customFormat="1" ht="49.5" customHeight="1">
      <c r="A8" s="317"/>
      <c r="B8" s="274" t="s">
        <v>223</v>
      </c>
      <c r="C8" s="330"/>
      <c r="D8" s="328"/>
      <c r="E8" s="274" t="s">
        <v>228</v>
      </c>
      <c r="F8" s="330">
        <v>0</v>
      </c>
    </row>
    <row r="9" spans="1:8" s="22" customFormat="1" ht="49.5" customHeight="1">
      <c r="A9" s="317"/>
      <c r="B9" s="275" t="s">
        <v>224</v>
      </c>
      <c r="C9" s="331"/>
      <c r="D9" s="328"/>
      <c r="E9" s="270" t="s">
        <v>229</v>
      </c>
      <c r="F9" s="333">
        <v>0</v>
      </c>
      <c r="G9" s="21"/>
      <c r="H9" s="27"/>
    </row>
    <row r="10" spans="1:8" s="171" customFormat="1" ht="49.5" customHeight="1" thickBot="1">
      <c r="A10" s="317"/>
      <c r="B10" s="273" t="s">
        <v>225</v>
      </c>
      <c r="C10" s="332"/>
      <c r="D10" s="324"/>
      <c r="E10" s="272" t="s">
        <v>230</v>
      </c>
      <c r="F10" s="334">
        <v>0</v>
      </c>
      <c r="G10" s="169"/>
      <c r="H10" s="170"/>
    </row>
    <row r="11" spans="1:8" s="22" customFormat="1" ht="15">
      <c r="A11" s="28"/>
      <c r="B11" s="29"/>
      <c r="C11" s="316"/>
      <c r="D11" s="316"/>
      <c r="E11" s="24"/>
      <c r="F11" s="24"/>
      <c r="G11" s="24"/>
      <c r="H11" s="27"/>
    </row>
    <row r="12" spans="1:8" ht="13.5" thickBot="1">
      <c r="A12" s="21"/>
      <c r="B12" s="21"/>
      <c r="C12" s="21"/>
      <c r="D12" s="21"/>
      <c r="E12" s="21"/>
      <c r="F12" s="21"/>
      <c r="G12" s="21"/>
      <c r="H12" s="18"/>
    </row>
    <row r="13" spans="1:8" ht="16.5" customHeight="1" thickBot="1">
      <c r="A13" s="21"/>
      <c r="B13" s="359" t="s">
        <v>221</v>
      </c>
      <c r="C13" s="347"/>
      <c r="D13" s="347"/>
      <c r="E13" s="347"/>
      <c r="F13" s="340"/>
      <c r="G13" s="320"/>
      <c r="H13" s="18"/>
    </row>
    <row r="14" spans="1:8" ht="15" customHeight="1">
      <c r="A14" s="318"/>
      <c r="B14" s="352" t="s">
        <v>244</v>
      </c>
      <c r="C14" s="353"/>
      <c r="D14" s="307"/>
      <c r="E14" s="352" t="s">
        <v>245</v>
      </c>
      <c r="F14" s="353"/>
      <c r="G14" s="21"/>
      <c r="H14" s="18"/>
    </row>
    <row r="15" spans="1:8" ht="13.5" thickBot="1">
      <c r="A15" s="319"/>
      <c r="B15" s="354"/>
      <c r="C15" s="355"/>
      <c r="D15" s="325"/>
      <c r="E15" s="354"/>
      <c r="F15" s="355"/>
      <c r="G15" s="21"/>
      <c r="H15" s="18"/>
    </row>
    <row r="16" spans="1:8" ht="49.5" customHeight="1">
      <c r="A16" s="317"/>
      <c r="B16" s="274" t="s">
        <v>226</v>
      </c>
      <c r="C16" s="330"/>
      <c r="D16" s="328"/>
      <c r="E16" s="274" t="s">
        <v>237</v>
      </c>
      <c r="F16" s="330">
        <v>0</v>
      </c>
      <c r="G16" s="21"/>
      <c r="H16" s="18"/>
    </row>
    <row r="17" spans="1:8" ht="49.5" customHeight="1">
      <c r="A17" s="317"/>
      <c r="B17" s="275" t="s">
        <v>227</v>
      </c>
      <c r="C17" s="331"/>
      <c r="D17" s="328"/>
      <c r="E17" s="270" t="s">
        <v>238</v>
      </c>
      <c r="F17" s="333">
        <v>0</v>
      </c>
      <c r="G17" s="21"/>
      <c r="H17" s="18"/>
    </row>
    <row r="18" spans="1:8" ht="49.5" customHeight="1" thickBot="1">
      <c r="A18" s="317"/>
      <c r="B18" s="273" t="s">
        <v>236</v>
      </c>
      <c r="C18" s="335"/>
      <c r="D18" s="324"/>
      <c r="E18" s="272" t="s">
        <v>239</v>
      </c>
      <c r="F18" s="336">
        <v>0</v>
      </c>
      <c r="G18" s="21"/>
      <c r="H18" s="18"/>
    </row>
    <row r="19" spans="1:8" ht="12.75">
      <c r="A19" s="21"/>
      <c r="B19" s="21"/>
      <c r="C19" s="21"/>
      <c r="D19" s="21"/>
      <c r="E19" s="21"/>
      <c r="F19" s="21"/>
      <c r="G19" s="21"/>
      <c r="H19" s="18"/>
    </row>
    <row r="20" spans="1:8" ht="13.5" thickBot="1">
      <c r="A20" s="21"/>
      <c r="B20" s="21"/>
      <c r="C20" s="21"/>
      <c r="D20" s="21"/>
      <c r="E20" s="21"/>
      <c r="F20" s="21"/>
      <c r="G20" s="21"/>
      <c r="H20" s="18"/>
    </row>
    <row r="21" spans="1:8" ht="16.5" customHeight="1" thickBot="1">
      <c r="A21" s="21"/>
      <c r="B21" s="359" t="s">
        <v>240</v>
      </c>
      <c r="C21" s="347"/>
      <c r="D21" s="347"/>
      <c r="E21" s="347"/>
      <c r="F21" s="340"/>
      <c r="G21" s="320"/>
      <c r="H21" s="18"/>
    </row>
    <row r="22" spans="1:8" ht="15" customHeight="1">
      <c r="A22" s="318"/>
      <c r="B22" s="352" t="s">
        <v>244</v>
      </c>
      <c r="C22" s="353"/>
      <c r="D22" s="307"/>
      <c r="E22" s="352" t="s">
        <v>245</v>
      </c>
      <c r="F22" s="353"/>
      <c r="G22" s="21"/>
      <c r="H22" s="18"/>
    </row>
    <row r="23" spans="1:8" ht="13.5" thickBot="1">
      <c r="A23" s="319"/>
      <c r="B23" s="354"/>
      <c r="C23" s="355"/>
      <c r="D23" s="325"/>
      <c r="E23" s="354"/>
      <c r="F23" s="355"/>
      <c r="G23" s="21"/>
      <c r="H23" s="18"/>
    </row>
    <row r="24" spans="1:8" ht="49.5" customHeight="1">
      <c r="A24" s="317"/>
      <c r="B24" s="274" t="s">
        <v>215</v>
      </c>
      <c r="C24" s="285">
        <f>C8+C16</f>
        <v>0</v>
      </c>
      <c r="D24" s="326"/>
      <c r="E24" s="274" t="s">
        <v>218</v>
      </c>
      <c r="F24" s="285">
        <f>F8+F16</f>
        <v>0</v>
      </c>
      <c r="G24" s="21"/>
      <c r="H24" s="18"/>
    </row>
    <row r="25" spans="1:8" ht="49.5" customHeight="1">
      <c r="A25" s="317"/>
      <c r="B25" s="275" t="s">
        <v>222</v>
      </c>
      <c r="C25" s="285">
        <f>C9+C17</f>
        <v>0</v>
      </c>
      <c r="D25" s="326"/>
      <c r="E25" s="270" t="s">
        <v>217</v>
      </c>
      <c r="F25" s="285">
        <f>F9+F17</f>
        <v>0</v>
      </c>
      <c r="G25" s="21"/>
      <c r="H25" s="18"/>
    </row>
    <row r="26" spans="1:8" ht="61.5" customHeight="1" thickBot="1">
      <c r="A26" s="317"/>
      <c r="B26" s="272" t="s">
        <v>216</v>
      </c>
      <c r="C26" s="286">
        <f>C10+C18</f>
        <v>0</v>
      </c>
      <c r="D26" s="327"/>
      <c r="E26" s="272" t="s">
        <v>219</v>
      </c>
      <c r="F26" s="286">
        <f>F10+F18</f>
        <v>0</v>
      </c>
      <c r="G26" s="21"/>
      <c r="H26" s="18"/>
    </row>
    <row r="27" spans="1:8" ht="12.75">
      <c r="A27" s="21"/>
      <c r="B27" s="21"/>
      <c r="C27" s="21"/>
      <c r="D27" s="21"/>
      <c r="E27" s="21"/>
      <c r="F27" s="21"/>
      <c r="G27" s="21"/>
      <c r="H27" s="18"/>
    </row>
    <row r="28" spans="1:8" ht="12.75">
      <c r="A28" s="21"/>
      <c r="B28" s="21"/>
      <c r="C28" s="21"/>
      <c r="D28" s="21"/>
      <c r="E28" s="21"/>
      <c r="F28" s="21"/>
      <c r="G28" s="21"/>
      <c r="H28" s="18"/>
    </row>
    <row r="29" spans="1:8" ht="12.75">
      <c r="A29" s="21"/>
      <c r="B29" s="21"/>
      <c r="C29" s="21"/>
      <c r="D29" s="21"/>
      <c r="E29" s="21"/>
      <c r="F29" s="21"/>
      <c r="G29" s="21"/>
      <c r="H29" s="18"/>
    </row>
    <row r="30" spans="1:8" ht="12.75">
      <c r="A30" s="21"/>
      <c r="B30" s="21"/>
      <c r="C30" s="21"/>
      <c r="D30" s="21"/>
      <c r="E30" s="21"/>
      <c r="F30" s="21"/>
      <c r="G30" s="21"/>
      <c r="H30" s="18"/>
    </row>
    <row r="31" spans="1:8" ht="12.75">
      <c r="A31" s="21"/>
      <c r="B31" s="21"/>
      <c r="C31" s="21"/>
      <c r="D31" s="21"/>
      <c r="E31" s="21"/>
      <c r="F31" s="21"/>
      <c r="G31" s="21"/>
      <c r="H31" s="18"/>
    </row>
    <row r="32" spans="1:7" ht="12.75">
      <c r="A32" s="22"/>
      <c r="B32" s="22"/>
      <c r="C32" s="22"/>
      <c r="D32" s="22"/>
      <c r="E32" s="22"/>
      <c r="F32" s="22"/>
      <c r="G32" s="22"/>
    </row>
  </sheetData>
  <sheetProtection password="C4F4" sheet="1" formatCells="0" formatRows="0" insertRows="0"/>
  <mergeCells count="10">
    <mergeCell ref="B22:C23"/>
    <mergeCell ref="E22:F23"/>
    <mergeCell ref="A1:G1"/>
    <mergeCell ref="B5:F5"/>
    <mergeCell ref="B13:F13"/>
    <mergeCell ref="B21:F21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71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75" zoomScaleNormal="75" zoomScalePageLayoutView="0" workbookViewId="0" topLeftCell="A11">
      <selection activeCell="O22" sqref="O22"/>
    </sheetView>
  </sheetViews>
  <sheetFormatPr defaultColWidth="9.140625" defaultRowHeight="12.75"/>
  <cols>
    <col min="1" max="1" width="20.7109375" style="19" customWidth="1"/>
    <col min="2" max="2" width="14.57421875" style="19" customWidth="1"/>
    <col min="3" max="3" width="16.00390625" style="19" customWidth="1"/>
    <col min="4" max="4" width="17.140625" style="19" customWidth="1"/>
    <col min="5" max="5" width="10.7109375" style="19" customWidth="1"/>
    <col min="6" max="7" width="1.7109375" style="19" customWidth="1"/>
    <col min="8" max="8" width="20.7109375" style="19" customWidth="1"/>
    <col min="9" max="9" width="10.7109375" style="19" customWidth="1"/>
    <col min="10" max="10" width="1.7109375" style="19" customWidth="1"/>
    <col min="11" max="11" width="20.7109375" style="19" customWidth="1"/>
    <col min="12" max="12" width="10.7109375" style="19" customWidth="1"/>
    <col min="13" max="13" width="1.7109375" style="19" customWidth="1"/>
    <col min="14" max="14" width="20.7109375" style="19" customWidth="1"/>
    <col min="15" max="15" width="10.7109375" style="19" customWidth="1"/>
    <col min="16" max="16384" width="9.140625" style="19" customWidth="1"/>
  </cols>
  <sheetData>
    <row r="1" spans="1:16" ht="21.75" thickBot="1">
      <c r="A1" s="356" t="s">
        <v>233</v>
      </c>
      <c r="B1" s="357"/>
      <c r="C1" s="357"/>
      <c r="D1" s="357"/>
      <c r="E1" s="357"/>
      <c r="F1" s="357"/>
      <c r="G1" s="357"/>
      <c r="H1" s="357"/>
      <c r="I1" s="408"/>
      <c r="J1" s="408"/>
      <c r="K1" s="408"/>
      <c r="L1" s="408"/>
      <c r="M1" s="408"/>
      <c r="N1" s="339"/>
      <c r="O1" s="409"/>
      <c r="P1" s="18"/>
    </row>
    <row r="2" spans="1:16" ht="15">
      <c r="A2" s="122" t="s">
        <v>1</v>
      </c>
      <c r="B2" s="123" t="str">
        <f>'Financial Data'!C2</f>
        <v>Department of Health &amp; Human Services - OIG</v>
      </c>
      <c r="C2" s="124"/>
      <c r="D2" s="125"/>
      <c r="E2" s="125"/>
      <c r="F2" s="125"/>
      <c r="G2" s="125"/>
      <c r="H2" s="125"/>
      <c r="I2" s="410"/>
      <c r="J2" s="411"/>
      <c r="K2" s="411"/>
      <c r="L2" s="411"/>
      <c r="M2" s="411"/>
      <c r="N2" s="411"/>
      <c r="O2" s="412"/>
      <c r="P2" s="18"/>
    </row>
    <row r="3" spans="1:16" ht="15.75" thickBot="1">
      <c r="A3" s="112" t="s">
        <v>2</v>
      </c>
      <c r="B3" s="113">
        <f>'Financial Data'!C3</f>
        <v>40359</v>
      </c>
      <c r="C3" s="114"/>
      <c r="D3" s="115"/>
      <c r="E3" s="115"/>
      <c r="F3" s="115"/>
      <c r="G3" s="115"/>
      <c r="H3" s="115"/>
      <c r="I3" s="413"/>
      <c r="J3" s="414"/>
      <c r="K3" s="414"/>
      <c r="L3" s="414"/>
      <c r="M3" s="414"/>
      <c r="N3" s="414"/>
      <c r="O3" s="415"/>
      <c r="P3" s="18"/>
    </row>
    <row r="4" spans="1:23" ht="15.75" thickBot="1">
      <c r="A4" s="28"/>
      <c r="B4" s="29"/>
      <c r="C4" s="29"/>
      <c r="D4" s="30"/>
      <c r="E4" s="30"/>
      <c r="F4" s="30"/>
      <c r="G4" s="30"/>
      <c r="H4" s="30"/>
      <c r="I4" s="24"/>
      <c r="J4" s="24"/>
      <c r="K4" s="24"/>
      <c r="L4" s="24"/>
      <c r="M4" s="24"/>
      <c r="N4" s="21"/>
      <c r="O4" s="21"/>
      <c r="P4" s="25"/>
      <c r="Q4" s="26"/>
      <c r="R4" s="26"/>
      <c r="S4" s="26"/>
      <c r="T4" s="26"/>
      <c r="U4" s="26"/>
      <c r="V4" s="26"/>
      <c r="W4" s="26"/>
    </row>
    <row r="5" spans="1:23" s="4" customFormat="1" ht="15" customHeight="1" thickBot="1">
      <c r="A5" s="417" t="s">
        <v>172</v>
      </c>
      <c r="B5" s="339"/>
      <c r="C5" s="339"/>
      <c r="D5" s="409"/>
      <c r="E5" s="14"/>
      <c r="F5" s="229"/>
      <c r="G5" s="229"/>
      <c r="H5" s="37"/>
      <c r="I5" s="14"/>
      <c r="J5" s="14"/>
      <c r="K5" s="418" t="s">
        <v>115</v>
      </c>
      <c r="L5" s="35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4" customFormat="1" ht="15" customHeight="1" thickBot="1">
      <c r="A6" s="291" t="s">
        <v>241</v>
      </c>
      <c r="B6" s="298">
        <v>2009</v>
      </c>
      <c r="C6" s="292">
        <v>2010</v>
      </c>
      <c r="D6" s="301" t="s">
        <v>242</v>
      </c>
      <c r="E6" s="14"/>
      <c r="F6" s="14"/>
      <c r="G6" s="229"/>
      <c r="H6" s="37"/>
      <c r="I6" s="14"/>
      <c r="J6" s="14"/>
      <c r="K6" s="354"/>
      <c r="L6" s="355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4" customFormat="1" ht="37.5" customHeight="1">
      <c r="A7" s="293" t="s">
        <v>152</v>
      </c>
      <c r="B7" s="299">
        <v>10.61</v>
      </c>
      <c r="C7" s="294">
        <f>21.93+0.53</f>
        <v>22.46</v>
      </c>
      <c r="D7" s="302">
        <f>SUM(B7:C7)</f>
        <v>33.07</v>
      </c>
      <c r="E7" s="14"/>
      <c r="F7" s="14"/>
      <c r="G7" s="271"/>
      <c r="H7" s="37"/>
      <c r="I7" s="14"/>
      <c r="J7" s="14"/>
      <c r="K7" s="88" t="s">
        <v>116</v>
      </c>
      <c r="L7" s="95">
        <v>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4" customFormat="1" ht="49.5" customHeight="1" thickBot="1">
      <c r="A8" s="295" t="s">
        <v>157</v>
      </c>
      <c r="B8" s="300">
        <v>10.61</v>
      </c>
      <c r="C8" s="296">
        <f>21.93+0.77+0.53</f>
        <v>23.23</v>
      </c>
      <c r="D8" s="303">
        <f>SUM(B8:C8)</f>
        <v>33.84</v>
      </c>
      <c r="E8" s="14"/>
      <c r="F8" s="14"/>
      <c r="G8" s="271"/>
      <c r="H8" s="37"/>
      <c r="I8" s="14"/>
      <c r="J8" s="14"/>
      <c r="K8" s="89" t="s">
        <v>117</v>
      </c>
      <c r="L8" s="96">
        <v>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4" customFormat="1" ht="51.75" customHeight="1" thickBot="1">
      <c r="A9" s="297" t="s">
        <v>158</v>
      </c>
      <c r="B9" s="304">
        <f>38.58+0.14</f>
        <v>38.72</v>
      </c>
      <c r="C9" s="305">
        <f>57.84+0.43</f>
        <v>58.27</v>
      </c>
      <c r="D9" s="306">
        <f>SUM(B9:C9)</f>
        <v>96.99000000000001</v>
      </c>
      <c r="E9" s="14"/>
      <c r="F9" s="14"/>
      <c r="G9" s="271"/>
      <c r="H9" s="37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4" customFormat="1" ht="15" customHeight="1" thickBot="1">
      <c r="A10" s="38"/>
      <c r="B10" s="34"/>
      <c r="C10" s="35"/>
      <c r="D10" s="36"/>
      <c r="E10" s="36"/>
      <c r="F10" s="37"/>
      <c r="G10" s="37"/>
      <c r="H10" s="3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16" s="33" customFormat="1" ht="30" customHeight="1" thickBot="1">
      <c r="A11" s="352" t="s">
        <v>49</v>
      </c>
      <c r="B11" s="363"/>
      <c r="C11" s="352" t="s">
        <v>112</v>
      </c>
      <c r="D11" s="362"/>
      <c r="E11" s="363"/>
      <c r="F11" s="352" t="s">
        <v>5</v>
      </c>
      <c r="G11" s="416"/>
      <c r="H11" s="362"/>
      <c r="I11" s="363"/>
      <c r="J11" s="352" t="s">
        <v>111</v>
      </c>
      <c r="K11" s="362"/>
      <c r="L11" s="363"/>
      <c r="M11" s="375" t="s">
        <v>141</v>
      </c>
      <c r="N11" s="376"/>
      <c r="O11" s="377"/>
      <c r="P11" s="32"/>
    </row>
    <row r="12" spans="1:15" s="31" customFormat="1" ht="15.75" thickBot="1">
      <c r="A12" s="359" t="s">
        <v>50</v>
      </c>
      <c r="B12" s="377"/>
      <c r="C12" s="359" t="s">
        <v>50</v>
      </c>
      <c r="D12" s="376"/>
      <c r="E12" s="377"/>
      <c r="F12" s="359" t="s">
        <v>50</v>
      </c>
      <c r="G12" s="382"/>
      <c r="H12" s="382"/>
      <c r="I12" s="383"/>
      <c r="J12" s="359" t="s">
        <v>50</v>
      </c>
      <c r="K12" s="382"/>
      <c r="L12" s="383"/>
      <c r="M12" s="378" t="s">
        <v>50</v>
      </c>
      <c r="N12" s="379"/>
      <c r="O12" s="380"/>
    </row>
    <row r="13" spans="1:16" s="20" customFormat="1" ht="45.75" customHeight="1" thickBot="1">
      <c r="A13" s="116" t="s">
        <v>53</v>
      </c>
      <c r="B13" s="117">
        <v>1</v>
      </c>
      <c r="C13" s="118"/>
      <c r="D13" s="119" t="s">
        <v>53</v>
      </c>
      <c r="E13" s="120">
        <v>0</v>
      </c>
      <c r="F13" s="82"/>
      <c r="G13" s="244"/>
      <c r="H13" s="52" t="s">
        <v>176</v>
      </c>
      <c r="I13" s="152">
        <v>0</v>
      </c>
      <c r="J13" s="118"/>
      <c r="K13" s="257" t="s">
        <v>144</v>
      </c>
      <c r="L13" s="230">
        <v>5</v>
      </c>
      <c r="M13" s="134"/>
      <c r="N13" s="156" t="s">
        <v>136</v>
      </c>
      <c r="O13" s="95">
        <v>3</v>
      </c>
      <c r="P13" s="133"/>
    </row>
    <row r="14" spans="1:16" s="20" customFormat="1" ht="30.75" thickBot="1">
      <c r="A14" s="397"/>
      <c r="B14" s="398"/>
      <c r="C14" s="121"/>
      <c r="D14" s="81" t="s">
        <v>54</v>
      </c>
      <c r="E14" s="84">
        <v>0</v>
      </c>
      <c r="F14" s="85"/>
      <c r="G14" s="245"/>
      <c r="H14" s="80" t="s">
        <v>175</v>
      </c>
      <c r="I14" s="153">
        <v>10</v>
      </c>
      <c r="J14" s="85"/>
      <c r="K14" s="258" t="s">
        <v>145</v>
      </c>
      <c r="L14" s="231">
        <f>88+2</f>
        <v>90</v>
      </c>
      <c r="M14" s="135"/>
      <c r="N14" s="155" t="s">
        <v>135</v>
      </c>
      <c r="O14" s="232">
        <v>562</v>
      </c>
      <c r="P14" s="23"/>
    </row>
    <row r="15" spans="1:16" s="20" customFormat="1" ht="45">
      <c r="A15" s="399"/>
      <c r="B15" s="400"/>
      <c r="C15" s="402"/>
      <c r="D15" s="403"/>
      <c r="E15" s="404"/>
      <c r="F15" s="85"/>
      <c r="G15" s="245"/>
      <c r="H15" s="80" t="s">
        <v>113</v>
      </c>
      <c r="I15" s="153">
        <v>0</v>
      </c>
      <c r="J15" s="85"/>
      <c r="K15" s="258" t="s">
        <v>123</v>
      </c>
      <c r="L15" s="231">
        <v>12</v>
      </c>
      <c r="M15" s="135"/>
      <c r="N15" s="154" t="s">
        <v>137</v>
      </c>
      <c r="O15" s="232">
        <v>1069</v>
      </c>
      <c r="P15" s="23"/>
    </row>
    <row r="16" spans="1:16" s="20" customFormat="1" ht="45.75" thickBot="1">
      <c r="A16" s="399"/>
      <c r="B16" s="400"/>
      <c r="C16" s="405"/>
      <c r="D16" s="406"/>
      <c r="E16" s="407"/>
      <c r="F16" s="85"/>
      <c r="G16" s="245"/>
      <c r="H16" s="80" t="s">
        <v>110</v>
      </c>
      <c r="I16" s="153">
        <v>0</v>
      </c>
      <c r="J16" s="85"/>
      <c r="K16" s="256" t="s">
        <v>151</v>
      </c>
      <c r="L16" s="233">
        <v>0</v>
      </c>
      <c r="M16" s="269"/>
      <c r="N16" s="234" t="s">
        <v>142</v>
      </c>
      <c r="O16" s="235">
        <v>0</v>
      </c>
      <c r="P16" s="23"/>
    </row>
    <row r="17" spans="1:16" s="20" customFormat="1" ht="30">
      <c r="A17" s="401"/>
      <c r="B17" s="400"/>
      <c r="C17" s="405"/>
      <c r="D17" s="406"/>
      <c r="E17" s="407"/>
      <c r="F17" s="86"/>
      <c r="G17" s="246"/>
      <c r="H17" s="83" t="s">
        <v>213</v>
      </c>
      <c r="I17" s="98">
        <v>0</v>
      </c>
      <c r="J17" s="252"/>
      <c r="K17" s="256" t="s">
        <v>143</v>
      </c>
      <c r="L17" s="254">
        <v>0</v>
      </c>
      <c r="M17" s="364"/>
      <c r="N17" s="365"/>
      <c r="O17" s="366"/>
      <c r="P17" s="23"/>
    </row>
    <row r="18" spans="1:16" s="20" customFormat="1" ht="45.75" thickBot="1">
      <c r="A18" s="401"/>
      <c r="B18" s="400"/>
      <c r="C18" s="405"/>
      <c r="D18" s="406"/>
      <c r="E18" s="407"/>
      <c r="F18" s="87"/>
      <c r="G18" s="247"/>
      <c r="H18" s="83" t="s">
        <v>55</v>
      </c>
      <c r="I18" s="262">
        <v>1</v>
      </c>
      <c r="J18" s="253"/>
      <c r="K18" s="259" t="s">
        <v>214</v>
      </c>
      <c r="L18" s="289">
        <v>0</v>
      </c>
      <c r="M18" s="364"/>
      <c r="N18" s="367"/>
      <c r="O18" s="368"/>
      <c r="P18" s="23"/>
    </row>
    <row r="19" spans="1:16" s="20" customFormat="1" ht="45.75" thickBot="1">
      <c r="A19" s="401"/>
      <c r="B19" s="400"/>
      <c r="C19" s="405"/>
      <c r="D19" s="406"/>
      <c r="E19" s="407"/>
      <c r="F19" s="260"/>
      <c r="G19" s="261"/>
      <c r="H19" s="263" t="s">
        <v>243</v>
      </c>
      <c r="I19" s="287">
        <v>0</v>
      </c>
      <c r="J19" s="225"/>
      <c r="K19" s="381"/>
      <c r="L19" s="366"/>
      <c r="M19" s="364"/>
      <c r="N19" s="367"/>
      <c r="O19" s="368"/>
      <c r="P19" s="23"/>
    </row>
    <row r="20" spans="1:16" ht="15.75" thickBot="1">
      <c r="A20" s="396" t="s">
        <v>124</v>
      </c>
      <c r="B20" s="377"/>
      <c r="C20" s="369" t="s">
        <v>124</v>
      </c>
      <c r="D20" s="370"/>
      <c r="E20" s="370"/>
      <c r="F20" s="369" t="s">
        <v>124</v>
      </c>
      <c r="G20" s="370"/>
      <c r="H20" s="370"/>
      <c r="I20" s="371"/>
      <c r="J20" s="369" t="s">
        <v>124</v>
      </c>
      <c r="K20" s="370"/>
      <c r="L20" s="371"/>
      <c r="M20" s="372" t="s">
        <v>124</v>
      </c>
      <c r="N20" s="373"/>
      <c r="O20" s="374"/>
      <c r="P20" s="18"/>
    </row>
    <row r="21" spans="1:16" ht="45.75" thickBot="1">
      <c r="A21" s="100" t="s">
        <v>53</v>
      </c>
      <c r="B21" s="101">
        <v>52</v>
      </c>
      <c r="C21" s="102"/>
      <c r="D21" s="103" t="s">
        <v>53</v>
      </c>
      <c r="E21" s="104">
        <v>1</v>
      </c>
      <c r="F21" s="126"/>
      <c r="G21" s="248"/>
      <c r="H21" s="127" t="s">
        <v>110</v>
      </c>
      <c r="I21" s="128">
        <v>8</v>
      </c>
      <c r="J21" s="129"/>
      <c r="K21" s="236" t="s">
        <v>123</v>
      </c>
      <c r="L21" s="237">
        <v>64</v>
      </c>
      <c r="M21" s="238"/>
      <c r="N21" s="239" t="s">
        <v>136</v>
      </c>
      <c r="O21" s="95">
        <v>33</v>
      </c>
      <c r="P21" s="18"/>
    </row>
    <row r="22" spans="1:16" ht="45.75" thickBot="1">
      <c r="A22" s="384"/>
      <c r="B22" s="385"/>
      <c r="C22" s="130"/>
      <c r="D22" s="62" t="s">
        <v>54</v>
      </c>
      <c r="E22" s="99">
        <v>0</v>
      </c>
      <c r="F22" s="106"/>
      <c r="G22" s="249"/>
      <c r="H22" s="105" t="s">
        <v>213</v>
      </c>
      <c r="I22" s="107">
        <v>0</v>
      </c>
      <c r="J22" s="108"/>
      <c r="K22" s="240" t="s">
        <v>151</v>
      </c>
      <c r="L22" s="241">
        <v>0</v>
      </c>
      <c r="M22" s="242"/>
      <c r="N22" s="243" t="s">
        <v>135</v>
      </c>
      <c r="O22" s="232">
        <v>3387</v>
      </c>
      <c r="P22" s="18"/>
    </row>
    <row r="23" spans="1:16" ht="45">
      <c r="A23" s="386"/>
      <c r="B23" s="387"/>
      <c r="C23" s="392"/>
      <c r="D23" s="393"/>
      <c r="E23" s="385"/>
      <c r="F23" s="131"/>
      <c r="G23" s="250"/>
      <c r="H23" s="105" t="s">
        <v>55</v>
      </c>
      <c r="I23" s="107">
        <v>6</v>
      </c>
      <c r="J23" s="109"/>
      <c r="K23" s="240" t="s">
        <v>143</v>
      </c>
      <c r="L23" s="241">
        <v>83</v>
      </c>
      <c r="M23" s="242"/>
      <c r="N23" s="243" t="s">
        <v>137</v>
      </c>
      <c r="O23" s="232">
        <v>9270</v>
      </c>
      <c r="P23" s="18"/>
    </row>
    <row r="24" spans="1:16" ht="45.75" thickBot="1">
      <c r="A24" s="388"/>
      <c r="B24" s="389"/>
      <c r="C24" s="388"/>
      <c r="D24" s="394"/>
      <c r="E24" s="389"/>
      <c r="F24" s="132"/>
      <c r="G24" s="251"/>
      <c r="H24" s="284" t="s">
        <v>243</v>
      </c>
      <c r="I24" s="288">
        <v>0</v>
      </c>
      <c r="J24" s="255"/>
      <c r="K24" s="256" t="s">
        <v>214</v>
      </c>
      <c r="L24" s="290">
        <v>0</v>
      </c>
      <c r="M24" s="264"/>
      <c r="N24" s="265" t="s">
        <v>142</v>
      </c>
      <c r="O24" s="266">
        <v>43</v>
      </c>
      <c r="P24" s="18"/>
    </row>
    <row r="25" spans="1:16" ht="46.5" customHeight="1" thickBot="1">
      <c r="A25" s="390"/>
      <c r="B25" s="391"/>
      <c r="C25" s="390"/>
      <c r="D25" s="395"/>
      <c r="E25" s="391"/>
      <c r="F25" s="282"/>
      <c r="G25" s="283"/>
      <c r="H25" s="267" t="s">
        <v>122</v>
      </c>
      <c r="I25" s="268">
        <f>SUM(I21:I24)</f>
        <v>14</v>
      </c>
      <c r="J25" s="281"/>
      <c r="K25" s="278" t="s">
        <v>122</v>
      </c>
      <c r="L25" s="279">
        <f>SUM(L21:L24)</f>
        <v>147</v>
      </c>
      <c r="M25" s="280"/>
      <c r="N25" s="360"/>
      <c r="O25" s="361"/>
      <c r="P25" s="18"/>
    </row>
    <row r="26" spans="1:15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3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20" sqref="B20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19" t="s">
        <v>234</v>
      </c>
      <c r="B1" s="420"/>
    </row>
    <row r="2" spans="1:2" ht="15" customHeight="1">
      <c r="A2" s="142" t="s">
        <v>1</v>
      </c>
      <c r="B2" s="110" t="str">
        <f>'Financial Data'!C2</f>
        <v>Department of Health &amp; Human Services - OIG</v>
      </c>
    </row>
    <row r="3" spans="1:2" ht="15" customHeight="1" thickBot="1">
      <c r="A3" s="143" t="s">
        <v>2</v>
      </c>
      <c r="B3" s="111">
        <f>'Financial Data'!C3</f>
        <v>40359</v>
      </c>
    </row>
    <row r="4" ht="15" customHeight="1" thickBot="1">
      <c r="A4" s="144"/>
    </row>
    <row r="5" spans="1:2" ht="15" customHeight="1" thickBot="1">
      <c r="A5" s="139" t="s">
        <v>0</v>
      </c>
      <c r="B5" s="63" t="s">
        <v>114</v>
      </c>
    </row>
    <row r="6" spans="1:2" ht="12.75">
      <c r="A6" s="140">
        <v>1</v>
      </c>
      <c r="B6" s="54" t="s">
        <v>246</v>
      </c>
    </row>
    <row r="7" spans="1:2" ht="12.75">
      <c r="A7" s="141">
        <v>2</v>
      </c>
      <c r="B7" s="53"/>
    </row>
    <row r="8" spans="1:2" ht="12.75">
      <c r="A8" s="141">
        <v>3</v>
      </c>
      <c r="B8" s="53"/>
    </row>
    <row r="9" spans="1:2" ht="12.75">
      <c r="A9" s="141">
        <v>4</v>
      </c>
      <c r="B9" s="53"/>
    </row>
    <row r="10" spans="1:2" ht="12.75">
      <c r="A10" s="141">
        <v>5</v>
      </c>
      <c r="B10" s="53"/>
    </row>
    <row r="11" spans="1:2" ht="12.75">
      <c r="A11" s="141">
        <v>6</v>
      </c>
      <c r="B11" s="53"/>
    </row>
    <row r="12" spans="1:2" ht="12.75">
      <c r="A12" s="141">
        <v>7</v>
      </c>
      <c r="B12" s="53"/>
    </row>
    <row r="13" spans="1:2" ht="12.75">
      <c r="A13" s="141">
        <v>8</v>
      </c>
      <c r="B13" s="53"/>
    </row>
    <row r="14" spans="1:2" ht="12.75">
      <c r="A14" s="141">
        <v>9</v>
      </c>
      <c r="B14" s="53"/>
    </row>
    <row r="15" spans="1:2" ht="12.75">
      <c r="A15" s="141">
        <v>10</v>
      </c>
      <c r="B15" s="53"/>
    </row>
    <row r="16" spans="1:2" ht="13.5" thickBot="1">
      <c r="A16" s="144"/>
      <c r="B16" s="55"/>
    </row>
    <row r="17" spans="1:2" ht="13.5" thickBot="1">
      <c r="A17" s="139" t="s">
        <v>0</v>
      </c>
      <c r="B17" s="63" t="s">
        <v>210</v>
      </c>
    </row>
    <row r="18" spans="1:2" ht="12.75">
      <c r="A18" s="140">
        <v>1</v>
      </c>
      <c r="B18" s="54" t="s">
        <v>246</v>
      </c>
    </row>
    <row r="19" spans="1:2" ht="12.75">
      <c r="A19" s="141">
        <v>2</v>
      </c>
      <c r="B19" s="53"/>
    </row>
    <row r="20" spans="1:2" ht="12.75">
      <c r="A20" s="141">
        <v>3</v>
      </c>
      <c r="B20" s="53"/>
    </row>
    <row r="21" spans="1:2" ht="12.75">
      <c r="A21" s="141">
        <v>4</v>
      </c>
      <c r="B21" s="53"/>
    </row>
    <row r="22" spans="1:2" ht="12.75">
      <c r="A22" s="141">
        <v>5</v>
      </c>
      <c r="B22" s="53"/>
    </row>
    <row r="23" spans="1:2" ht="12.75">
      <c r="A23" s="141">
        <v>6</v>
      </c>
      <c r="B23" s="53"/>
    </row>
    <row r="24" spans="1:2" ht="12.75">
      <c r="A24" s="141">
        <v>7</v>
      </c>
      <c r="B24" s="53"/>
    </row>
    <row r="25" spans="1:2" ht="12.75">
      <c r="A25" s="141">
        <v>8</v>
      </c>
      <c r="B25" s="53"/>
    </row>
    <row r="26" spans="1:2" ht="12.75">
      <c r="A26" s="141">
        <v>9</v>
      </c>
      <c r="B26" s="53"/>
    </row>
    <row r="27" spans="1:2" ht="12.75">
      <c r="A27" s="141">
        <v>10</v>
      </c>
      <c r="B27" s="53"/>
    </row>
    <row r="28" ht="12.75">
      <c r="B28" s="55"/>
    </row>
    <row r="29" ht="12.75">
      <c r="B29" s="55"/>
    </row>
    <row r="30" ht="12.75">
      <c r="B30" s="55"/>
    </row>
    <row r="31" ht="12.75">
      <c r="B31" s="55"/>
    </row>
    <row r="32" ht="12.75">
      <c r="B32" s="55"/>
    </row>
    <row r="33" ht="12.75">
      <c r="B33" s="55"/>
    </row>
    <row r="34" ht="12.75">
      <c r="B34" s="55"/>
    </row>
    <row r="35" ht="12.75">
      <c r="B35" s="55"/>
    </row>
    <row r="36" ht="12.75">
      <c r="B36" s="55"/>
    </row>
    <row r="37" ht="12.75">
      <c r="B37" s="55"/>
    </row>
    <row r="38" ht="12.75">
      <c r="B38" s="55"/>
    </row>
    <row r="39" ht="12.75">
      <c r="B39" s="56"/>
    </row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6"/>
    </row>
    <row r="71" ht="12.75">
      <c r="B71" s="56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0">
      <selection activeCell="I35" sqref="I35"/>
    </sheetView>
  </sheetViews>
  <sheetFormatPr defaultColWidth="9.140625" defaultRowHeight="12.75"/>
  <cols>
    <col min="1" max="1" width="15.7109375" style="1" customWidth="1"/>
    <col min="2" max="2" width="25.7109375" style="137" customWidth="1"/>
    <col min="3" max="3" width="13.7109375" style="137" customWidth="1"/>
    <col min="4" max="4" width="20.7109375" style="137" customWidth="1"/>
    <col min="5" max="5" width="15.7109375" style="137" customWidth="1"/>
    <col min="6" max="6" width="10.7109375" style="176" customWidth="1"/>
    <col min="7" max="7" width="10.7109375" style="137" customWidth="1"/>
    <col min="8" max="8" width="11.7109375" style="137" customWidth="1"/>
    <col min="9" max="9" width="12.7109375" style="137" customWidth="1"/>
    <col min="10" max="10" width="11.7109375" style="137" customWidth="1"/>
    <col min="11" max="12" width="9.140625" style="1" customWidth="1"/>
    <col min="14" max="14" width="9.140625" style="1" customWidth="1"/>
    <col min="16" max="16384" width="9.140625" style="1" customWidth="1"/>
  </cols>
  <sheetData>
    <row r="1" spans="1:11" ht="21.75" thickBot="1">
      <c r="A1" s="356" t="s">
        <v>235</v>
      </c>
      <c r="B1" s="426"/>
      <c r="C1" s="339"/>
      <c r="D1" s="339"/>
      <c r="E1" s="339"/>
      <c r="F1" s="339"/>
      <c r="G1" s="339"/>
      <c r="H1" s="339"/>
      <c r="I1" s="339"/>
      <c r="J1" s="409"/>
      <c r="K1" s="150"/>
    </row>
    <row r="2" spans="1:11" ht="15" customHeight="1">
      <c r="A2" s="145" t="s">
        <v>1</v>
      </c>
      <c r="B2" s="148" t="str">
        <f>'Financial Data'!C2</f>
        <v>Department of Health &amp; Human Services - OIG</v>
      </c>
      <c r="C2" s="149"/>
      <c r="D2" s="427"/>
      <c r="E2" s="428"/>
      <c r="F2" s="428"/>
      <c r="G2" s="428"/>
      <c r="H2" s="428"/>
      <c r="I2" s="428"/>
      <c r="J2" s="429"/>
      <c r="K2" s="136"/>
    </row>
    <row r="3" spans="1:11" ht="15" customHeight="1" thickBot="1">
      <c r="A3" s="146" t="s">
        <v>2</v>
      </c>
      <c r="B3" s="147">
        <f>'Financial Data'!C3</f>
        <v>40359</v>
      </c>
      <c r="C3" s="97"/>
      <c r="D3" s="430"/>
      <c r="E3" s="431"/>
      <c r="F3" s="431"/>
      <c r="G3" s="431"/>
      <c r="H3" s="431"/>
      <c r="I3" s="431"/>
      <c r="J3" s="432"/>
      <c r="K3" s="136"/>
    </row>
    <row r="4" spans="1:11" s="158" customFormat="1" ht="15.75" thickBot="1">
      <c r="A4" s="164"/>
      <c r="B4" s="165"/>
      <c r="C4" s="161"/>
      <c r="D4" s="161"/>
      <c r="E4" s="422"/>
      <c r="F4" s="422"/>
      <c r="G4" s="406"/>
      <c r="H4" s="406"/>
      <c r="I4" s="406"/>
      <c r="J4" s="406"/>
      <c r="K4" s="136"/>
    </row>
    <row r="5" spans="1:11" ht="15" customHeight="1" thickBot="1">
      <c r="A5" s="423" t="s">
        <v>146</v>
      </c>
      <c r="B5" s="424"/>
      <c r="C5" s="424"/>
      <c r="D5" s="424"/>
      <c r="E5" s="424"/>
      <c r="F5" s="424"/>
      <c r="G5" s="424"/>
      <c r="H5" s="424"/>
      <c r="I5" s="424"/>
      <c r="J5" s="425"/>
      <c r="K5" s="136"/>
    </row>
    <row r="6" spans="1:11" ht="63.75">
      <c r="A6" s="166" t="s">
        <v>0</v>
      </c>
      <c r="B6" s="167" t="s">
        <v>131</v>
      </c>
      <c r="C6" s="168" t="s">
        <v>130</v>
      </c>
      <c r="D6" s="168" t="s">
        <v>132</v>
      </c>
      <c r="E6" s="168" t="s">
        <v>138</v>
      </c>
      <c r="F6" s="174" t="s">
        <v>168</v>
      </c>
      <c r="G6" s="168" t="s">
        <v>139</v>
      </c>
      <c r="H6" s="168" t="s">
        <v>140</v>
      </c>
      <c r="I6" s="168" t="s">
        <v>171</v>
      </c>
      <c r="J6" s="173" t="s">
        <v>167</v>
      </c>
      <c r="K6" s="136"/>
    </row>
    <row r="7" spans="1:11" ht="38.25">
      <c r="A7" s="162">
        <v>1</v>
      </c>
      <c r="B7" s="172" t="s">
        <v>164</v>
      </c>
      <c r="C7" s="53" t="s">
        <v>134</v>
      </c>
      <c r="D7" s="53" t="s">
        <v>247</v>
      </c>
      <c r="E7" s="53" t="s">
        <v>248</v>
      </c>
      <c r="F7" s="337">
        <v>40346</v>
      </c>
      <c r="G7" s="53">
        <v>2.5</v>
      </c>
      <c r="H7" s="172">
        <v>256</v>
      </c>
      <c r="I7" s="183">
        <f>G7*H7</f>
        <v>640</v>
      </c>
      <c r="J7" s="226">
        <v>1175</v>
      </c>
      <c r="K7" s="136"/>
    </row>
    <row r="8" spans="1:11" ht="38.25">
      <c r="A8" s="162">
        <f>A7+1</f>
        <v>2</v>
      </c>
      <c r="B8" s="53" t="s">
        <v>164</v>
      </c>
      <c r="C8" s="53" t="s">
        <v>134</v>
      </c>
      <c r="D8" s="53" t="s">
        <v>249</v>
      </c>
      <c r="E8" s="53" t="s">
        <v>248</v>
      </c>
      <c r="F8" s="337">
        <v>40347</v>
      </c>
      <c r="G8" s="53">
        <v>1.25</v>
      </c>
      <c r="H8" s="53">
        <v>121</v>
      </c>
      <c r="I8" s="183">
        <f aca="true" t="shared" si="0" ref="I8:I21">G8*H8</f>
        <v>151.25</v>
      </c>
      <c r="J8" s="226" t="s">
        <v>250</v>
      </c>
      <c r="K8" s="136"/>
    </row>
    <row r="9" spans="1:10" ht="38.25">
      <c r="A9" s="162">
        <f aca="true" t="shared" si="1" ref="A9:A21">A8+1</f>
        <v>3</v>
      </c>
      <c r="B9" s="53" t="s">
        <v>164</v>
      </c>
      <c r="C9" s="53" t="s">
        <v>134</v>
      </c>
      <c r="D9" s="53" t="s">
        <v>251</v>
      </c>
      <c r="E9" s="53" t="s">
        <v>252</v>
      </c>
      <c r="F9" s="337">
        <v>40351</v>
      </c>
      <c r="G9" s="53">
        <v>1.5</v>
      </c>
      <c r="H9" s="53">
        <v>185</v>
      </c>
      <c r="I9" s="183">
        <f t="shared" si="0"/>
        <v>277.5</v>
      </c>
      <c r="J9" s="226">
        <v>350</v>
      </c>
    </row>
    <row r="10" spans="1:10" ht="12.75">
      <c r="A10" s="162">
        <f t="shared" si="1"/>
        <v>4</v>
      </c>
      <c r="B10" s="53"/>
      <c r="C10" s="53"/>
      <c r="D10" s="53"/>
      <c r="E10" s="53"/>
      <c r="F10" s="217"/>
      <c r="G10" s="53"/>
      <c r="H10" s="53"/>
      <c r="I10" s="183">
        <f t="shared" si="0"/>
        <v>0</v>
      </c>
      <c r="J10" s="226"/>
    </row>
    <row r="11" spans="1:10" ht="12.75">
      <c r="A11" s="162">
        <f t="shared" si="1"/>
        <v>5</v>
      </c>
      <c r="B11" s="53"/>
      <c r="C11" s="53"/>
      <c r="D11" s="53"/>
      <c r="E11" s="53"/>
      <c r="F11" s="217"/>
      <c r="G11" s="53"/>
      <c r="H11" s="53"/>
      <c r="I11" s="183">
        <f t="shared" si="0"/>
        <v>0</v>
      </c>
      <c r="J11" s="226"/>
    </row>
    <row r="12" spans="1:10" ht="12.75">
      <c r="A12" s="162">
        <f t="shared" si="1"/>
        <v>6</v>
      </c>
      <c r="B12" s="53"/>
      <c r="C12" s="53"/>
      <c r="D12" s="53"/>
      <c r="E12" s="53"/>
      <c r="F12" s="217"/>
      <c r="G12" s="53"/>
      <c r="H12" s="53"/>
      <c r="I12" s="183">
        <f t="shared" si="0"/>
        <v>0</v>
      </c>
      <c r="J12" s="226"/>
    </row>
    <row r="13" spans="1:10" ht="12.75">
      <c r="A13" s="162">
        <f t="shared" si="1"/>
        <v>7</v>
      </c>
      <c r="B13" s="53"/>
      <c r="C13" s="53"/>
      <c r="D13" s="53"/>
      <c r="E13" s="53"/>
      <c r="F13" s="217"/>
      <c r="G13" s="53"/>
      <c r="H13" s="53"/>
      <c r="I13" s="183">
        <f t="shared" si="0"/>
        <v>0</v>
      </c>
      <c r="J13" s="226"/>
    </row>
    <row r="14" spans="1:10" ht="12.75">
      <c r="A14" s="162">
        <f t="shared" si="1"/>
        <v>8</v>
      </c>
      <c r="B14" s="53"/>
      <c r="C14" s="53"/>
      <c r="D14" s="53"/>
      <c r="E14" s="53"/>
      <c r="F14" s="217"/>
      <c r="G14" s="53"/>
      <c r="H14" s="53"/>
      <c r="I14" s="183">
        <f t="shared" si="0"/>
        <v>0</v>
      </c>
      <c r="J14" s="226"/>
    </row>
    <row r="15" spans="1:10" ht="12.75">
      <c r="A15" s="162">
        <f t="shared" si="1"/>
        <v>9</v>
      </c>
      <c r="B15" s="53"/>
      <c r="C15" s="53"/>
      <c r="D15" s="53"/>
      <c r="E15" s="53"/>
      <c r="F15" s="217"/>
      <c r="G15" s="53"/>
      <c r="H15" s="53"/>
      <c r="I15" s="183">
        <f t="shared" si="0"/>
        <v>0</v>
      </c>
      <c r="J15" s="226"/>
    </row>
    <row r="16" spans="1:10" ht="12.75">
      <c r="A16" s="162">
        <f t="shared" si="1"/>
        <v>10</v>
      </c>
      <c r="B16" s="53"/>
      <c r="C16" s="53"/>
      <c r="D16" s="53"/>
      <c r="E16" s="53"/>
      <c r="F16" s="217"/>
      <c r="G16" s="53"/>
      <c r="H16" s="53"/>
      <c r="I16" s="183">
        <f t="shared" si="0"/>
        <v>0</v>
      </c>
      <c r="J16" s="226"/>
    </row>
    <row r="17" spans="1:10" ht="12.75">
      <c r="A17" s="162">
        <f t="shared" si="1"/>
        <v>11</v>
      </c>
      <c r="B17" s="53"/>
      <c r="C17" s="53"/>
      <c r="D17" s="53"/>
      <c r="E17" s="53"/>
      <c r="F17" s="217"/>
      <c r="G17" s="53"/>
      <c r="H17" s="53"/>
      <c r="I17" s="183">
        <f t="shared" si="0"/>
        <v>0</v>
      </c>
      <c r="J17" s="226"/>
    </row>
    <row r="18" spans="1:10" ht="12.75">
      <c r="A18" s="162">
        <f t="shared" si="1"/>
        <v>12</v>
      </c>
      <c r="B18" s="53"/>
      <c r="C18" s="53"/>
      <c r="D18" s="53"/>
      <c r="E18" s="53"/>
      <c r="F18" s="217"/>
      <c r="G18" s="53"/>
      <c r="H18" s="53"/>
      <c r="I18" s="183">
        <f t="shared" si="0"/>
        <v>0</v>
      </c>
      <c r="J18" s="226"/>
    </row>
    <row r="19" spans="1:10" ht="12.75">
      <c r="A19" s="162">
        <f t="shared" si="1"/>
        <v>13</v>
      </c>
      <c r="B19" s="53"/>
      <c r="C19" s="53"/>
      <c r="D19" s="53"/>
      <c r="E19" s="53"/>
      <c r="F19" s="217"/>
      <c r="G19" s="53"/>
      <c r="H19" s="53"/>
      <c r="I19" s="183">
        <f t="shared" si="0"/>
        <v>0</v>
      </c>
      <c r="J19" s="226"/>
    </row>
    <row r="20" spans="1:10" ht="12.75">
      <c r="A20" s="162">
        <f t="shared" si="1"/>
        <v>14</v>
      </c>
      <c r="B20" s="53"/>
      <c r="C20" s="53"/>
      <c r="D20" s="53"/>
      <c r="E20" s="53"/>
      <c r="F20" s="217"/>
      <c r="G20" s="53"/>
      <c r="H20" s="53"/>
      <c r="I20" s="183">
        <f t="shared" si="0"/>
        <v>0</v>
      </c>
      <c r="J20" s="226"/>
    </row>
    <row r="21" spans="1:12" ht="13.5" thickBot="1">
      <c r="A21" s="162">
        <f t="shared" si="1"/>
        <v>15</v>
      </c>
      <c r="B21" s="163"/>
      <c r="C21" s="163"/>
      <c r="D21" s="163"/>
      <c r="E21" s="163"/>
      <c r="F21" s="218"/>
      <c r="G21" s="163"/>
      <c r="H21" s="163"/>
      <c r="I21" s="227">
        <f t="shared" si="0"/>
        <v>0</v>
      </c>
      <c r="J21" s="228"/>
      <c r="L21" s="136"/>
    </row>
    <row r="22" spans="1:16" s="158" customFormat="1" ht="13.5" thickBot="1">
      <c r="A22" s="159"/>
      <c r="B22" s="160"/>
      <c r="C22" s="161"/>
      <c r="D22" s="161"/>
      <c r="E22" s="161"/>
      <c r="F22" s="175"/>
      <c r="G22" s="178" t="s">
        <v>170</v>
      </c>
      <c r="H22" s="184">
        <f>SUM(H7:H21)</f>
        <v>562</v>
      </c>
      <c r="I22" s="181">
        <f>SUM(I7:I21)</f>
        <v>1068.75</v>
      </c>
      <c r="J22" s="161"/>
      <c r="K22" s="179"/>
      <c r="L22" s="179"/>
      <c r="N22" s="179"/>
      <c r="P22" s="182"/>
    </row>
    <row r="23" spans="1:10" s="158" customFormat="1" ht="13.5" thickBot="1">
      <c r="A23" s="159"/>
      <c r="B23" s="160"/>
      <c r="C23" s="161"/>
      <c r="D23" s="161"/>
      <c r="E23" s="161"/>
      <c r="F23" s="175"/>
      <c r="G23" s="161"/>
      <c r="H23" s="161"/>
      <c r="I23" s="161"/>
      <c r="J23" s="161"/>
    </row>
    <row r="24" spans="1:7" s="158" customFormat="1" ht="13.5" thickBot="1">
      <c r="A24" s="421" t="s">
        <v>147</v>
      </c>
      <c r="B24" s="373"/>
      <c r="C24" s="373"/>
      <c r="D24" s="373"/>
      <c r="E24" s="379"/>
      <c r="F24" s="380"/>
      <c r="G24" s="157"/>
    </row>
    <row r="25" spans="1:10" ht="63.75">
      <c r="A25" s="166" t="s">
        <v>0</v>
      </c>
      <c r="B25" s="167" t="s">
        <v>148</v>
      </c>
      <c r="C25" s="168" t="s">
        <v>156</v>
      </c>
      <c r="D25" s="168" t="s">
        <v>149</v>
      </c>
      <c r="E25" s="168" t="s">
        <v>150</v>
      </c>
      <c r="F25" s="177" t="s">
        <v>169</v>
      </c>
      <c r="G25" s="138"/>
      <c r="H25" s="136"/>
      <c r="I25" s="136"/>
      <c r="J25" s="136"/>
    </row>
    <row r="26" spans="1:10" ht="12.75">
      <c r="A26" s="162">
        <v>1</v>
      </c>
      <c r="B26" s="53"/>
      <c r="C26" s="219"/>
      <c r="D26" s="53"/>
      <c r="E26" s="53"/>
      <c r="F26" s="220"/>
      <c r="H26" s="1"/>
      <c r="I26" s="1"/>
      <c r="J26" s="1"/>
    </row>
    <row r="27" spans="1:10" ht="12.75">
      <c r="A27" s="162">
        <f>A26+1</f>
        <v>2</v>
      </c>
      <c r="B27" s="53"/>
      <c r="C27" s="219"/>
      <c r="D27" s="53"/>
      <c r="E27" s="53"/>
      <c r="F27" s="220"/>
      <c r="H27" s="1"/>
      <c r="I27" s="1"/>
      <c r="J27" s="1"/>
    </row>
    <row r="28" spans="1:10" ht="12.75">
      <c r="A28" s="162">
        <f aca="true" t="shared" si="2" ref="A28:A35">A27+1</f>
        <v>3</v>
      </c>
      <c r="B28" s="53"/>
      <c r="C28" s="219"/>
      <c r="D28" s="53"/>
      <c r="E28" s="53"/>
      <c r="F28" s="220"/>
      <c r="H28" s="1"/>
      <c r="I28" s="1"/>
      <c r="J28" s="1"/>
    </row>
    <row r="29" spans="1:10" ht="12.75">
      <c r="A29" s="162">
        <f t="shared" si="2"/>
        <v>4</v>
      </c>
      <c r="B29" s="53"/>
      <c r="C29" s="219"/>
      <c r="D29" s="53"/>
      <c r="E29" s="53"/>
      <c r="F29" s="220"/>
      <c r="H29" s="1"/>
      <c r="I29" s="1"/>
      <c r="J29" s="1"/>
    </row>
    <row r="30" spans="1:10" ht="12.75">
      <c r="A30" s="162">
        <f t="shared" si="2"/>
        <v>5</v>
      </c>
      <c r="B30" s="53"/>
      <c r="C30" s="219"/>
      <c r="D30" s="53"/>
      <c r="E30" s="53"/>
      <c r="F30" s="220"/>
      <c r="H30" s="1"/>
      <c r="I30" s="1"/>
      <c r="J30" s="1"/>
    </row>
    <row r="31" spans="1:10" ht="12.75">
      <c r="A31" s="162">
        <f t="shared" si="2"/>
        <v>6</v>
      </c>
      <c r="B31" s="53"/>
      <c r="C31" s="219"/>
      <c r="D31" s="53"/>
      <c r="E31" s="53"/>
      <c r="F31" s="220"/>
      <c r="H31" s="1"/>
      <c r="I31" s="1"/>
      <c r="J31" s="1"/>
    </row>
    <row r="32" spans="1:10" ht="12.75">
      <c r="A32" s="162">
        <f t="shared" si="2"/>
        <v>7</v>
      </c>
      <c r="B32" s="53"/>
      <c r="C32" s="219"/>
      <c r="D32" s="53"/>
      <c r="E32" s="53"/>
      <c r="F32" s="220"/>
      <c r="H32" s="1"/>
      <c r="I32" s="1"/>
      <c r="J32" s="1"/>
    </row>
    <row r="33" spans="1:10" ht="12.75">
      <c r="A33" s="162">
        <f t="shared" si="2"/>
        <v>8</v>
      </c>
      <c r="B33" s="53"/>
      <c r="C33" s="219"/>
      <c r="D33" s="53"/>
      <c r="E33" s="53"/>
      <c r="F33" s="220"/>
      <c r="H33" s="1"/>
      <c r="I33" s="1"/>
      <c r="J33" s="1"/>
    </row>
    <row r="34" spans="1:10" ht="12.75">
      <c r="A34" s="162">
        <f t="shared" si="2"/>
        <v>9</v>
      </c>
      <c r="B34" s="185"/>
      <c r="C34" s="221"/>
      <c r="D34" s="185"/>
      <c r="E34" s="185"/>
      <c r="F34" s="222"/>
      <c r="H34" s="1"/>
      <c r="I34" s="1"/>
      <c r="J34" s="1"/>
    </row>
    <row r="35" spans="1:10" ht="13.5" thickBot="1">
      <c r="A35" s="162">
        <f t="shared" si="2"/>
        <v>10</v>
      </c>
      <c r="B35" s="163"/>
      <c r="C35" s="223"/>
      <c r="D35" s="163"/>
      <c r="E35" s="163"/>
      <c r="F35" s="224"/>
      <c r="H35" s="1"/>
      <c r="I35" s="1"/>
      <c r="J35" s="1"/>
    </row>
    <row r="36" ht="12.75">
      <c r="B36" s="55"/>
    </row>
    <row r="37" ht="12.75">
      <c r="B37" s="55"/>
    </row>
    <row r="38" ht="12.75">
      <c r="B38" s="55"/>
    </row>
    <row r="39" ht="12.75">
      <c r="B39" s="55"/>
    </row>
    <row r="40" ht="12.75">
      <c r="B40" s="55"/>
    </row>
    <row r="41" ht="12.75">
      <c r="B41" s="55"/>
    </row>
    <row r="42" ht="12.75">
      <c r="B42" s="55"/>
    </row>
    <row r="43" ht="12.75">
      <c r="B43" s="55"/>
    </row>
    <row r="44" ht="12.75">
      <c r="B44" s="55"/>
    </row>
    <row r="45" ht="12.75">
      <c r="B45" s="55"/>
    </row>
    <row r="46" ht="12.75">
      <c r="B46" s="55"/>
    </row>
    <row r="47" ht="12.75">
      <c r="B47" s="55"/>
    </row>
    <row r="48" ht="12.75">
      <c r="B48" s="55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5"/>
    </row>
    <row r="64" ht="12.75">
      <c r="B64" s="55"/>
    </row>
    <row r="65" ht="12.75">
      <c r="B65" s="55"/>
    </row>
    <row r="66" ht="12.75">
      <c r="B66" s="55"/>
    </row>
    <row r="67" ht="12.75">
      <c r="B67" s="55"/>
    </row>
    <row r="68" ht="12.75">
      <c r="B68" s="55"/>
    </row>
    <row r="69" ht="12.75">
      <c r="B69" s="55"/>
    </row>
    <row r="70" ht="12.75">
      <c r="B70" s="55"/>
    </row>
    <row r="71" ht="12.75">
      <c r="B71" s="55"/>
    </row>
    <row r="72" ht="12.75">
      <c r="B72" s="55"/>
    </row>
    <row r="73" ht="12.75">
      <c r="B73" s="55"/>
    </row>
    <row r="74" ht="12.75">
      <c r="B74" s="55"/>
    </row>
    <row r="75" ht="12.75">
      <c r="B75" s="55"/>
    </row>
    <row r="76" ht="12.75">
      <c r="B76" s="55"/>
    </row>
    <row r="77" ht="12.75">
      <c r="B77" s="55"/>
    </row>
    <row r="78" ht="12.75">
      <c r="B78" s="55"/>
    </row>
    <row r="79" ht="12.75">
      <c r="B79" s="55"/>
    </row>
    <row r="80" ht="12.75">
      <c r="B80" s="55"/>
    </row>
    <row r="81" ht="12.75">
      <c r="B81" s="55"/>
    </row>
    <row r="82" ht="12.75">
      <c r="B82" s="55"/>
    </row>
    <row r="83" ht="12.75">
      <c r="B83" s="55"/>
    </row>
    <row r="84" ht="12.75">
      <c r="B84" s="55"/>
    </row>
    <row r="85" ht="12.75">
      <c r="B85" s="55"/>
    </row>
    <row r="86" ht="12.75">
      <c r="B86" s="55"/>
    </row>
    <row r="87" ht="12.75">
      <c r="B87" s="55"/>
    </row>
    <row r="88" ht="12.75">
      <c r="B88" s="55"/>
    </row>
    <row r="89" ht="12.75">
      <c r="B89" s="55"/>
    </row>
    <row r="90" ht="12.75">
      <c r="B90" s="55"/>
    </row>
    <row r="91" ht="12.75">
      <c r="B91" s="55"/>
    </row>
    <row r="92" ht="12.75">
      <c r="B92" s="55"/>
    </row>
    <row r="93" ht="12.75">
      <c r="B93" s="55"/>
    </row>
    <row r="94" ht="12.75">
      <c r="B94" s="55"/>
    </row>
    <row r="95" ht="12.75">
      <c r="B95" s="55"/>
    </row>
    <row r="96" ht="12.75">
      <c r="B96" s="55"/>
    </row>
    <row r="97" ht="12.75">
      <c r="B97" s="55"/>
    </row>
    <row r="98" ht="12.75">
      <c r="B98" s="55"/>
    </row>
    <row r="99" ht="12.75">
      <c r="B99" s="55"/>
    </row>
    <row r="100" ht="12.75">
      <c r="B100" s="55"/>
    </row>
    <row r="101" ht="12.75">
      <c r="B101" s="55"/>
    </row>
    <row r="102" ht="12.75">
      <c r="B102" s="55"/>
    </row>
    <row r="103" ht="12.75">
      <c r="B103" s="55"/>
    </row>
    <row r="104" ht="12.75">
      <c r="B104" s="55"/>
    </row>
    <row r="105" ht="12.75">
      <c r="B105" s="55"/>
    </row>
    <row r="106" ht="12.75">
      <c r="B106" s="55"/>
    </row>
    <row r="107" ht="12.75">
      <c r="B107" s="55"/>
    </row>
    <row r="108" ht="12.75">
      <c r="B108" s="55"/>
    </row>
    <row r="109" ht="12.75">
      <c r="B109" s="55"/>
    </row>
    <row r="110" ht="12.75">
      <c r="B110" s="55"/>
    </row>
    <row r="111" ht="12.75">
      <c r="B111" s="55"/>
    </row>
    <row r="112" ht="12.75">
      <c r="B112" s="55"/>
    </row>
    <row r="113" ht="12.75">
      <c r="B113" s="55"/>
    </row>
    <row r="114" ht="12.75">
      <c r="B114" s="55"/>
    </row>
    <row r="115" ht="12.75">
      <c r="B115" s="55"/>
    </row>
    <row r="116" ht="12.75">
      <c r="B116" s="55"/>
    </row>
    <row r="117" ht="12.75">
      <c r="B117" s="55"/>
    </row>
    <row r="118" ht="12.75">
      <c r="B118" s="55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37" bestFit="1" customWidth="1"/>
  </cols>
  <sheetData>
    <row r="1" spans="1:10" ht="12.75">
      <c r="A1" s="44" t="s">
        <v>51</v>
      </c>
      <c r="B1" s="71" t="s">
        <v>81</v>
      </c>
      <c r="C1" s="71" t="s">
        <v>177</v>
      </c>
      <c r="D1" s="16" t="s">
        <v>7</v>
      </c>
      <c r="E1" s="17" t="s">
        <v>82</v>
      </c>
      <c r="F1" s="204" t="s">
        <v>180</v>
      </c>
      <c r="G1" s="17" t="s">
        <v>82</v>
      </c>
      <c r="H1" s="150" t="s">
        <v>130</v>
      </c>
      <c r="I1" s="150" t="s">
        <v>153</v>
      </c>
      <c r="J1" s="151" t="s">
        <v>131</v>
      </c>
    </row>
    <row r="2" spans="1:10" ht="12.75">
      <c r="A2" s="4" t="s">
        <v>18</v>
      </c>
      <c r="B2" s="72" t="s">
        <v>63</v>
      </c>
      <c r="C2" s="73" t="s">
        <v>37</v>
      </c>
      <c r="D2" s="4" t="s">
        <v>44</v>
      </c>
      <c r="E2" s="64" t="s">
        <v>83</v>
      </c>
      <c r="F2" s="205" t="s">
        <v>182</v>
      </c>
      <c r="G2" s="64" t="s">
        <v>186</v>
      </c>
      <c r="H2" s="136" t="s">
        <v>125</v>
      </c>
      <c r="I2" s="136" t="s">
        <v>154</v>
      </c>
      <c r="J2" s="136" t="s">
        <v>159</v>
      </c>
    </row>
    <row r="3" spans="1:10" ht="12.75">
      <c r="A3" s="4" t="s">
        <v>19</v>
      </c>
      <c r="B3" s="72" t="s">
        <v>64</v>
      </c>
      <c r="C3" s="73" t="s">
        <v>38</v>
      </c>
      <c r="D3" s="4" t="s">
        <v>174</v>
      </c>
      <c r="E3" s="64" t="s">
        <v>84</v>
      </c>
      <c r="F3" s="205" t="s">
        <v>183</v>
      </c>
      <c r="G3" s="64" t="s">
        <v>187</v>
      </c>
      <c r="H3" s="136" t="s">
        <v>126</v>
      </c>
      <c r="I3" s="136" t="s">
        <v>155</v>
      </c>
      <c r="J3" s="136" t="s">
        <v>160</v>
      </c>
    </row>
    <row r="4" spans="1:10" ht="12.75">
      <c r="A4" s="4" t="s">
        <v>8</v>
      </c>
      <c r="B4" s="72" t="s">
        <v>65</v>
      </c>
      <c r="C4" s="73" t="s">
        <v>39</v>
      </c>
      <c r="E4" s="64" t="s">
        <v>91</v>
      </c>
      <c r="G4" s="64" t="s">
        <v>188</v>
      </c>
      <c r="H4" s="136" t="s">
        <v>127</v>
      </c>
      <c r="I4" s="158"/>
      <c r="J4" s="136" t="s">
        <v>161</v>
      </c>
    </row>
    <row r="5" spans="1:10" ht="12.75">
      <c r="A5" s="4" t="s">
        <v>9</v>
      </c>
      <c r="B5" s="72" t="s">
        <v>66</v>
      </c>
      <c r="C5" s="73" t="s">
        <v>179</v>
      </c>
      <c r="E5" s="64" t="s">
        <v>92</v>
      </c>
      <c r="G5" s="64" t="s">
        <v>189</v>
      </c>
      <c r="H5" s="136" t="s">
        <v>128</v>
      </c>
      <c r="J5" s="136" t="s">
        <v>162</v>
      </c>
    </row>
    <row r="6" spans="1:10" ht="12.75">
      <c r="A6" s="4" t="s">
        <v>20</v>
      </c>
      <c r="B6" s="72" t="s">
        <v>67</v>
      </c>
      <c r="C6" s="73" t="s">
        <v>40</v>
      </c>
      <c r="E6" s="64" t="s">
        <v>93</v>
      </c>
      <c r="G6" s="64" t="s">
        <v>190</v>
      </c>
      <c r="H6" s="136" t="s">
        <v>129</v>
      </c>
      <c r="J6" s="136" t="s">
        <v>163</v>
      </c>
    </row>
    <row r="7" spans="1:10" ht="12.75">
      <c r="A7" s="4" t="s">
        <v>10</v>
      </c>
      <c r="B7" s="72" t="s">
        <v>68</v>
      </c>
      <c r="C7" s="73" t="s">
        <v>41</v>
      </c>
      <c r="D7" s="9"/>
      <c r="E7" s="64" t="s">
        <v>94</v>
      </c>
      <c r="G7" s="64" t="s">
        <v>191</v>
      </c>
      <c r="H7" s="136" t="s">
        <v>134</v>
      </c>
      <c r="J7" s="136" t="s">
        <v>133</v>
      </c>
    </row>
    <row r="8" spans="1:10" ht="12.75">
      <c r="A8" s="4" t="s">
        <v>11</v>
      </c>
      <c r="B8" s="72" t="s">
        <v>69</v>
      </c>
      <c r="C8" s="73" t="s">
        <v>42</v>
      </c>
      <c r="D8" s="10"/>
      <c r="E8" s="64" t="s">
        <v>96</v>
      </c>
      <c r="G8" s="64" t="s">
        <v>192</v>
      </c>
      <c r="H8" s="136" t="s">
        <v>43</v>
      </c>
      <c r="J8" s="136" t="s">
        <v>164</v>
      </c>
    </row>
    <row r="9" spans="1:10" ht="12.75">
      <c r="A9" s="4" t="s">
        <v>12</v>
      </c>
      <c r="B9" s="72" t="s">
        <v>80</v>
      </c>
      <c r="C9" s="73" t="s">
        <v>178</v>
      </c>
      <c r="D9" s="10"/>
      <c r="E9" s="64" t="s">
        <v>103</v>
      </c>
      <c r="G9" s="64" t="s">
        <v>193</v>
      </c>
      <c r="J9" s="136" t="s">
        <v>165</v>
      </c>
    </row>
    <row r="10" spans="1:10" ht="12.75">
      <c r="A10" s="9" t="s">
        <v>13</v>
      </c>
      <c r="B10" s="72" t="s">
        <v>56</v>
      </c>
      <c r="C10" s="73" t="s">
        <v>43</v>
      </c>
      <c r="D10" s="10"/>
      <c r="E10" s="65" t="s">
        <v>97</v>
      </c>
      <c r="G10" s="65" t="s">
        <v>194</v>
      </c>
      <c r="J10" s="136" t="s">
        <v>166</v>
      </c>
    </row>
    <row r="11" spans="1:10" ht="12.75">
      <c r="A11" s="4" t="s">
        <v>24</v>
      </c>
      <c r="B11" s="73" t="s">
        <v>70</v>
      </c>
      <c r="C11" s="72"/>
      <c r="E11" s="64" t="s">
        <v>98</v>
      </c>
      <c r="G11" s="64" t="s">
        <v>195</v>
      </c>
      <c r="J11" s="136" t="s">
        <v>212</v>
      </c>
    </row>
    <row r="12" spans="1:10" ht="12.75">
      <c r="A12" s="4" t="s">
        <v>25</v>
      </c>
      <c r="B12" s="73" t="s">
        <v>71</v>
      </c>
      <c r="C12" s="73"/>
      <c r="E12" s="64" t="s">
        <v>100</v>
      </c>
      <c r="G12" s="64" t="s">
        <v>196</v>
      </c>
      <c r="J12" s="136" t="s">
        <v>43</v>
      </c>
    </row>
    <row r="13" spans="1:7" ht="12.75">
      <c r="A13" s="10" t="s">
        <v>14</v>
      </c>
      <c r="B13" s="72" t="s">
        <v>72</v>
      </c>
      <c r="C13" s="73"/>
      <c r="E13" s="64" t="s">
        <v>102</v>
      </c>
      <c r="G13" s="64" t="s">
        <v>197</v>
      </c>
    </row>
    <row r="14" spans="1:7" ht="12.75">
      <c r="A14" s="9" t="s">
        <v>26</v>
      </c>
      <c r="B14" s="72" t="s">
        <v>57</v>
      </c>
      <c r="C14" s="72"/>
      <c r="E14" s="5" t="s">
        <v>118</v>
      </c>
      <c r="G14" s="5" t="s">
        <v>198</v>
      </c>
    </row>
    <row r="15" spans="1:7" ht="12.75">
      <c r="A15" s="4" t="s">
        <v>33</v>
      </c>
      <c r="B15" s="72" t="s">
        <v>58</v>
      </c>
      <c r="C15" s="72"/>
      <c r="E15" s="64" t="s">
        <v>99</v>
      </c>
      <c r="G15" s="64" t="s">
        <v>199</v>
      </c>
    </row>
    <row r="16" spans="1:7" ht="12.75">
      <c r="A16" s="10" t="s">
        <v>15</v>
      </c>
      <c r="B16" s="72" t="s">
        <v>59</v>
      </c>
      <c r="C16" s="72"/>
      <c r="E16" s="64" t="s">
        <v>95</v>
      </c>
      <c r="G16" s="64" t="s">
        <v>200</v>
      </c>
    </row>
    <row r="17" spans="1:7" ht="12.75">
      <c r="A17" s="10" t="s">
        <v>16</v>
      </c>
      <c r="B17" s="72" t="s">
        <v>73</v>
      </c>
      <c r="C17" s="72"/>
      <c r="E17" s="64" t="s">
        <v>89</v>
      </c>
      <c r="G17" s="64" t="s">
        <v>201</v>
      </c>
    </row>
    <row r="18" spans="1:7" ht="12.75">
      <c r="A18" s="4" t="s">
        <v>35</v>
      </c>
      <c r="B18" s="72" t="s">
        <v>62</v>
      </c>
      <c r="C18" s="72"/>
      <c r="E18" s="64" t="s">
        <v>121</v>
      </c>
      <c r="G18" s="64" t="s">
        <v>202</v>
      </c>
    </row>
    <row r="19" spans="1:7" ht="12.75">
      <c r="A19" s="4" t="s">
        <v>21</v>
      </c>
      <c r="B19" s="72" t="s">
        <v>74</v>
      </c>
      <c r="C19" s="72"/>
      <c r="E19" s="64" t="s">
        <v>88</v>
      </c>
      <c r="G19" s="64" t="s">
        <v>203</v>
      </c>
    </row>
    <row r="20" spans="1:7" ht="12.75">
      <c r="A20" s="4" t="s">
        <v>22</v>
      </c>
      <c r="B20" s="72" t="s">
        <v>120</v>
      </c>
      <c r="C20" s="72"/>
      <c r="D20" s="9"/>
      <c r="E20" s="64" t="s">
        <v>101</v>
      </c>
      <c r="G20" s="64" t="s">
        <v>204</v>
      </c>
    </row>
    <row r="21" spans="1:7" ht="12.75">
      <c r="A21" s="4" t="s">
        <v>23</v>
      </c>
      <c r="B21" s="72" t="s">
        <v>75</v>
      </c>
      <c r="C21" s="72"/>
      <c r="E21" s="66" t="s">
        <v>90</v>
      </c>
      <c r="G21" s="66" t="s">
        <v>205</v>
      </c>
    </row>
    <row r="22" spans="1:10" ht="12.75">
      <c r="A22" s="4" t="s">
        <v>27</v>
      </c>
      <c r="B22" s="72" t="s">
        <v>60</v>
      </c>
      <c r="C22" s="72"/>
      <c r="E22" s="64" t="s">
        <v>87</v>
      </c>
      <c r="G22" s="64" t="s">
        <v>206</v>
      </c>
      <c r="H22" s="179"/>
      <c r="I22" s="179"/>
      <c r="J22" s="180"/>
    </row>
    <row r="23" spans="1:10" ht="12.75">
      <c r="A23" s="4" t="s">
        <v>28</v>
      </c>
      <c r="B23" s="74" t="s">
        <v>76</v>
      </c>
      <c r="C23" s="72"/>
      <c r="E23" s="64" t="s">
        <v>86</v>
      </c>
      <c r="G23" s="64" t="s">
        <v>207</v>
      </c>
      <c r="H23" s="158"/>
      <c r="I23" s="158"/>
      <c r="J23" s="157"/>
    </row>
    <row r="24" spans="1:10" ht="12.75">
      <c r="A24" s="4" t="s">
        <v>29</v>
      </c>
      <c r="B24" s="72" t="s">
        <v>77</v>
      </c>
      <c r="C24" s="74"/>
      <c r="E24" s="64" t="s">
        <v>104</v>
      </c>
      <c r="G24" s="64" t="s">
        <v>208</v>
      </c>
      <c r="H24" s="158"/>
      <c r="I24" s="158"/>
      <c r="J24" s="158"/>
    </row>
    <row r="25" spans="1:10" ht="12.75">
      <c r="A25" s="4" t="s">
        <v>30</v>
      </c>
      <c r="B25" s="72" t="s">
        <v>78</v>
      </c>
      <c r="C25" s="72"/>
      <c r="E25" s="72" t="s">
        <v>85</v>
      </c>
      <c r="G25" s="72" t="s">
        <v>209</v>
      </c>
      <c r="J25" s="1"/>
    </row>
    <row r="26" spans="1:10" ht="12.75">
      <c r="A26" s="4" t="s">
        <v>31</v>
      </c>
      <c r="B26" s="72" t="s">
        <v>61</v>
      </c>
      <c r="C26" s="72"/>
      <c r="E26" s="4" t="s">
        <v>18</v>
      </c>
      <c r="G26" s="4" t="s">
        <v>18</v>
      </c>
      <c r="J26" s="1"/>
    </row>
    <row r="27" spans="1:10" ht="12.75">
      <c r="A27" s="4" t="s">
        <v>173</v>
      </c>
      <c r="B27" s="72" t="s">
        <v>36</v>
      </c>
      <c r="C27" s="72"/>
      <c r="E27" s="4" t="s">
        <v>106</v>
      </c>
      <c r="G27" s="4" t="s">
        <v>106</v>
      </c>
      <c r="J27" s="1"/>
    </row>
    <row r="28" spans="1:10" ht="12.75">
      <c r="A28" s="4" t="s">
        <v>32</v>
      </c>
      <c r="B28" s="72" t="s">
        <v>79</v>
      </c>
      <c r="C28" s="72"/>
      <c r="E28" s="70" t="s">
        <v>30</v>
      </c>
      <c r="G28" s="70" t="s">
        <v>30</v>
      </c>
      <c r="J28" s="1"/>
    </row>
    <row r="29" spans="1:10" ht="12.75">
      <c r="A29" s="4" t="s">
        <v>119</v>
      </c>
      <c r="B29" s="4"/>
      <c r="C29" s="72"/>
      <c r="E29" s="70" t="s">
        <v>173</v>
      </c>
      <c r="G29" s="70" t="s">
        <v>173</v>
      </c>
      <c r="J29" s="1"/>
    </row>
    <row r="30" spans="1:10" ht="12.75">
      <c r="A30" s="4" t="s">
        <v>17</v>
      </c>
      <c r="B30" s="4"/>
      <c r="C30" s="4"/>
      <c r="E30" s="90" t="s">
        <v>105</v>
      </c>
      <c r="G30" s="90" t="s">
        <v>105</v>
      </c>
      <c r="J30" s="1"/>
    </row>
    <row r="31" spans="1:10" ht="12.75">
      <c r="A31" s="4" t="s">
        <v>34</v>
      </c>
      <c r="B31" s="4"/>
      <c r="C31" s="4"/>
      <c r="E31" s="70" t="s">
        <v>107</v>
      </c>
      <c r="G31" s="70" t="s">
        <v>107</v>
      </c>
      <c r="J31" s="1"/>
    </row>
    <row r="32" spans="3:10" ht="12.75">
      <c r="C32" s="4"/>
      <c r="E32" s="70" t="s">
        <v>211</v>
      </c>
      <c r="G32" s="70" t="s">
        <v>211</v>
      </c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2010-07-06T13:50:01Z</cp:lastPrinted>
  <dcterms:created xsi:type="dcterms:W3CDTF">2009-02-26T10:56:03Z</dcterms:created>
  <dcterms:modified xsi:type="dcterms:W3CDTF">2010-07-08T20:11:05Z</dcterms:modified>
  <cp:category/>
  <cp:version/>
  <cp:contentType/>
  <cp:contentStatus/>
</cp:coreProperties>
</file>